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lovinAVl\Desktop\Неликвиды\"/>
    </mc:Choice>
  </mc:AlternateContent>
  <bookViews>
    <workbookView xWindow="1170" yWindow="1170" windowWidth="21630" windowHeight="1705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Лист1!$E$4:$O$602</definedName>
    <definedName name="DATA1">Лист1!#REF!</definedName>
    <definedName name="DATA10">Лист1!$H$5:$H$6</definedName>
    <definedName name="DATA11">Лист1!$G$5:$G$6</definedName>
    <definedName name="DATA12">Лист1!#REF!</definedName>
    <definedName name="DATA13">Лист1!#REF!</definedName>
    <definedName name="DATA14">Лист1!$I$5:$I$6</definedName>
    <definedName name="DATA15">Лист1!#REF!</definedName>
    <definedName name="DATA16">Лист1!#REF!</definedName>
    <definedName name="DATA17">Лист1!$C$5:$C$6</definedName>
    <definedName name="DATA18">Лист1!$D$5:$D$6</definedName>
    <definedName name="DATA19">Лист1!#REF!</definedName>
    <definedName name="DATA2">Лист1!#REF!</definedName>
    <definedName name="DATA20">Лист1!#REF!</definedName>
    <definedName name="DATA21">Лист1!$L$5:$L$6</definedName>
    <definedName name="DATA22">Лист1!$K$5:$K$6</definedName>
    <definedName name="DATA23">Лист1!$M$5:$M$6</definedName>
    <definedName name="DATA24">Лист1!#REF!</definedName>
    <definedName name="DATA25">Лист1!#REF!</definedName>
    <definedName name="DATA26">Лист1!#REF!</definedName>
    <definedName name="DATA3">Лист1!$E$5:$E$6</definedName>
    <definedName name="DATA4">Лист1!#REF!</definedName>
    <definedName name="DATA5">Лист1!$F$5:$F$6</definedName>
    <definedName name="DATA6">Лист1!#REF!</definedName>
    <definedName name="DATA7">Лист1!#REF!</definedName>
    <definedName name="DATA8">Лист1!#REF!</definedName>
    <definedName name="DATA9">Лист1!$J$5:$J$6</definedName>
    <definedName name="TEST1">Лист1!$E$5:$O$6</definedName>
    <definedName name="TEST2">Лист1!#REF!</definedName>
    <definedName name="TESTHKEY">Лист1!$L$4:$O$4</definedName>
    <definedName name="TESTKEYS">Лист1!$E$5:$J$6</definedName>
    <definedName name="TESTVKEY">Лист1!$E$4:$J$4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3" i="1" l="1"/>
  <c r="F416" i="1" l="1"/>
  <c r="F478" i="1" l="1"/>
  <c r="F477" i="1"/>
  <c r="G6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F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F372" i="1"/>
  <c r="G372" i="1"/>
  <c r="F373" i="1"/>
  <c r="G373" i="1"/>
  <c r="F374" i="1"/>
  <c r="G374" i="1"/>
  <c r="F375" i="1"/>
  <c r="G375" i="1"/>
  <c r="F376" i="1"/>
  <c r="G376" i="1"/>
  <c r="F377" i="1"/>
  <c r="G377" i="1"/>
  <c r="F378" i="1"/>
  <c r="G378" i="1"/>
  <c r="F379" i="1"/>
  <c r="G379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F439" i="1"/>
  <c r="G439" i="1"/>
  <c r="F440" i="1"/>
  <c r="G440" i="1"/>
  <c r="F441" i="1"/>
  <c r="G441" i="1"/>
  <c r="F442" i="1"/>
  <c r="G442" i="1"/>
  <c r="F443" i="1"/>
  <c r="G443" i="1"/>
  <c r="F444" i="1"/>
  <c r="G444" i="1"/>
  <c r="F445" i="1"/>
  <c r="G445" i="1"/>
  <c r="F446" i="1"/>
  <c r="G446" i="1"/>
  <c r="F447" i="1"/>
  <c r="G447" i="1"/>
  <c r="F448" i="1"/>
  <c r="G448" i="1"/>
  <c r="F449" i="1"/>
  <c r="G449" i="1"/>
  <c r="F450" i="1"/>
  <c r="G450" i="1"/>
  <c r="F451" i="1"/>
  <c r="G451" i="1"/>
  <c r="F452" i="1"/>
  <c r="G452" i="1"/>
  <c r="F453" i="1"/>
  <c r="G453" i="1"/>
  <c r="F454" i="1"/>
  <c r="G454" i="1"/>
  <c r="F455" i="1"/>
  <c r="G455" i="1"/>
  <c r="F456" i="1"/>
  <c r="G456" i="1"/>
  <c r="F457" i="1"/>
  <c r="G457" i="1"/>
  <c r="F458" i="1"/>
  <c r="G458" i="1"/>
  <c r="F459" i="1"/>
  <c r="G459" i="1"/>
  <c r="F460" i="1"/>
  <c r="G460" i="1"/>
  <c r="F461" i="1"/>
  <c r="G461" i="1"/>
  <c r="F462" i="1"/>
  <c r="G462" i="1"/>
  <c r="F463" i="1"/>
  <c r="G463" i="1"/>
  <c r="F464" i="1"/>
  <c r="G464" i="1"/>
  <c r="F465" i="1"/>
  <c r="G465" i="1"/>
  <c r="F466" i="1"/>
  <c r="G466" i="1"/>
  <c r="F467" i="1"/>
  <c r="G467" i="1"/>
  <c r="F468" i="1"/>
  <c r="G468" i="1"/>
  <c r="F469" i="1"/>
  <c r="G469" i="1"/>
  <c r="F470" i="1"/>
  <c r="G470" i="1"/>
  <c r="F471" i="1"/>
  <c r="G471" i="1"/>
  <c r="F472" i="1"/>
  <c r="G472" i="1"/>
  <c r="G473" i="1"/>
  <c r="F474" i="1"/>
  <c r="G474" i="1"/>
  <c r="F475" i="1"/>
  <c r="G475" i="1"/>
  <c r="F476" i="1"/>
  <c r="G476" i="1"/>
  <c r="G477" i="1"/>
  <c r="G478" i="1"/>
  <c r="F479" i="1"/>
  <c r="G479" i="1"/>
  <c r="F480" i="1"/>
  <c r="G480" i="1"/>
  <c r="F481" i="1"/>
  <c r="G481" i="1"/>
  <c r="F482" i="1"/>
  <c r="G482" i="1"/>
  <c r="F483" i="1"/>
  <c r="G483" i="1"/>
  <c r="F484" i="1"/>
  <c r="G484" i="1"/>
  <c r="F485" i="1"/>
  <c r="G485" i="1"/>
  <c r="F486" i="1"/>
  <c r="G486" i="1"/>
  <c r="F487" i="1"/>
  <c r="G487" i="1"/>
  <c r="F488" i="1"/>
  <c r="G488" i="1"/>
  <c r="F489" i="1"/>
  <c r="G489" i="1"/>
  <c r="F490" i="1"/>
  <c r="G490" i="1"/>
  <c r="F491" i="1"/>
  <c r="G491" i="1"/>
  <c r="F492" i="1"/>
  <c r="G492" i="1"/>
  <c r="F493" i="1"/>
  <c r="G493" i="1"/>
  <c r="F494" i="1"/>
  <c r="G494" i="1"/>
  <c r="F495" i="1"/>
  <c r="G495" i="1"/>
  <c r="F496" i="1"/>
  <c r="G496" i="1"/>
  <c r="F497" i="1"/>
  <c r="G497" i="1"/>
  <c r="F498" i="1"/>
  <c r="G498" i="1"/>
  <c r="F499" i="1"/>
  <c r="G499" i="1"/>
  <c r="F500" i="1"/>
  <c r="G500" i="1"/>
  <c r="F501" i="1"/>
  <c r="G501" i="1"/>
  <c r="F502" i="1"/>
  <c r="G502" i="1"/>
  <c r="F503" i="1"/>
  <c r="G503" i="1"/>
  <c r="F504" i="1"/>
  <c r="G504" i="1"/>
  <c r="F505" i="1"/>
  <c r="G505" i="1"/>
  <c r="F506" i="1"/>
  <c r="G506" i="1"/>
  <c r="F507" i="1"/>
  <c r="G507" i="1"/>
  <c r="F508" i="1"/>
  <c r="G508" i="1"/>
  <c r="F509" i="1"/>
  <c r="G509" i="1"/>
  <c r="F510" i="1"/>
  <c r="G510" i="1"/>
  <c r="F511" i="1"/>
  <c r="G511" i="1"/>
  <c r="F512" i="1"/>
  <c r="G512" i="1"/>
  <c r="F513" i="1"/>
  <c r="G513" i="1"/>
  <c r="F514" i="1"/>
  <c r="G514" i="1"/>
  <c r="F515" i="1"/>
  <c r="G515" i="1"/>
  <c r="F516" i="1"/>
  <c r="G516" i="1"/>
  <c r="F517" i="1"/>
  <c r="G517" i="1"/>
  <c r="F518" i="1"/>
  <c r="G518" i="1"/>
  <c r="F519" i="1"/>
  <c r="G519" i="1"/>
  <c r="F520" i="1"/>
  <c r="G520" i="1"/>
  <c r="F521" i="1"/>
  <c r="G521" i="1"/>
  <c r="F522" i="1"/>
  <c r="G522" i="1"/>
  <c r="F523" i="1"/>
  <c r="G523" i="1"/>
  <c r="F524" i="1"/>
  <c r="G524" i="1"/>
  <c r="F525" i="1"/>
  <c r="G525" i="1"/>
  <c r="F526" i="1"/>
  <c r="G526" i="1"/>
  <c r="F527" i="1"/>
  <c r="G527" i="1"/>
  <c r="F528" i="1"/>
  <c r="G528" i="1"/>
  <c r="F529" i="1"/>
  <c r="G529" i="1"/>
  <c r="F530" i="1"/>
  <c r="G530" i="1"/>
  <c r="F531" i="1"/>
  <c r="G531" i="1"/>
  <c r="F532" i="1"/>
  <c r="G532" i="1"/>
  <c r="F533" i="1"/>
  <c r="G533" i="1"/>
  <c r="F534" i="1"/>
  <c r="G534" i="1"/>
  <c r="F535" i="1"/>
  <c r="G535" i="1"/>
  <c r="F536" i="1"/>
  <c r="G536" i="1"/>
  <c r="F537" i="1"/>
  <c r="G537" i="1"/>
  <c r="F538" i="1"/>
  <c r="G538" i="1"/>
  <c r="F539" i="1"/>
  <c r="G539" i="1"/>
  <c r="F540" i="1"/>
  <c r="G540" i="1"/>
  <c r="F541" i="1"/>
  <c r="G541" i="1"/>
  <c r="F542" i="1"/>
  <c r="G542" i="1"/>
  <c r="F543" i="1"/>
  <c r="G543" i="1"/>
  <c r="F544" i="1"/>
  <c r="G544" i="1"/>
  <c r="F545" i="1"/>
  <c r="G545" i="1"/>
  <c r="F546" i="1"/>
  <c r="G546" i="1"/>
  <c r="F547" i="1"/>
  <c r="G547" i="1"/>
  <c r="F548" i="1"/>
  <c r="G548" i="1"/>
  <c r="F549" i="1"/>
  <c r="G549" i="1"/>
  <c r="F550" i="1"/>
  <c r="G550" i="1"/>
  <c r="F551" i="1"/>
  <c r="G551" i="1"/>
  <c r="F552" i="1"/>
  <c r="G552" i="1"/>
  <c r="F553" i="1"/>
  <c r="G553" i="1"/>
  <c r="F554" i="1"/>
  <c r="G554" i="1"/>
  <c r="F555" i="1"/>
  <c r="G555" i="1"/>
  <c r="F556" i="1"/>
  <c r="G556" i="1"/>
  <c r="F557" i="1"/>
  <c r="G557" i="1"/>
  <c r="F558" i="1"/>
  <c r="G558" i="1"/>
  <c r="F559" i="1"/>
  <c r="G559" i="1"/>
  <c r="F560" i="1"/>
  <c r="G560" i="1"/>
  <c r="F561" i="1"/>
  <c r="G561" i="1"/>
  <c r="F562" i="1"/>
  <c r="G562" i="1"/>
  <c r="F563" i="1"/>
  <c r="G563" i="1"/>
  <c r="F564" i="1"/>
  <c r="G564" i="1"/>
  <c r="F565" i="1"/>
  <c r="G565" i="1"/>
  <c r="F566" i="1"/>
  <c r="G566" i="1"/>
  <c r="F567" i="1"/>
  <c r="G567" i="1"/>
  <c r="F568" i="1"/>
  <c r="G568" i="1"/>
  <c r="F569" i="1"/>
  <c r="G569" i="1"/>
  <c r="F570" i="1"/>
  <c r="G570" i="1"/>
  <c r="F571" i="1"/>
  <c r="G571" i="1"/>
  <c r="F572" i="1"/>
  <c r="G572" i="1"/>
  <c r="F573" i="1"/>
  <c r="G573" i="1"/>
  <c r="F574" i="1"/>
  <c r="G574" i="1"/>
  <c r="F575" i="1"/>
  <c r="G575" i="1"/>
  <c r="F576" i="1"/>
  <c r="G576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F585" i="1"/>
  <c r="G585" i="1"/>
  <c r="F586" i="1"/>
  <c r="G586" i="1"/>
  <c r="F587" i="1"/>
  <c r="G587" i="1"/>
  <c r="F588" i="1"/>
  <c r="G588" i="1"/>
  <c r="F589" i="1"/>
  <c r="G589" i="1"/>
  <c r="F590" i="1"/>
  <c r="G590" i="1"/>
  <c r="F591" i="1"/>
  <c r="G591" i="1"/>
  <c r="F592" i="1"/>
  <c r="G592" i="1"/>
  <c r="F593" i="1"/>
  <c r="G593" i="1"/>
  <c r="F594" i="1"/>
  <c r="G594" i="1"/>
  <c r="F595" i="1"/>
  <c r="G595" i="1"/>
  <c r="F596" i="1"/>
  <c r="G596" i="1"/>
  <c r="F597" i="1"/>
  <c r="G597" i="1"/>
  <c r="F598" i="1"/>
  <c r="G598" i="1"/>
  <c r="F599" i="1"/>
  <c r="G599" i="1"/>
  <c r="F600" i="1"/>
  <c r="F601" i="1"/>
  <c r="F602" i="1"/>
  <c r="I577" i="1"/>
  <c r="G578" i="1"/>
  <c r="G579" i="1"/>
  <c r="G580" i="1"/>
  <c r="G581" i="1"/>
  <c r="G582" i="1"/>
  <c r="G583" i="1"/>
  <c r="G584" i="1"/>
  <c r="F578" i="1"/>
  <c r="F579" i="1"/>
  <c r="F580" i="1"/>
  <c r="F581" i="1"/>
  <c r="F582" i="1"/>
  <c r="F583" i="1"/>
  <c r="F584" i="1"/>
  <c r="F577" i="1"/>
  <c r="G577" i="1"/>
</calcChain>
</file>

<file path=xl/sharedStrings.xml><?xml version="1.0" encoding="utf-8"?>
<sst xmlns="http://schemas.openxmlformats.org/spreadsheetml/2006/main" count="2400" uniqueCount="1066">
  <si>
    <t>Цена</t>
  </si>
  <si>
    <t>Кол-во</t>
  </si>
  <si>
    <t>Сумма</t>
  </si>
  <si>
    <t>Код ЕНС</t>
  </si>
  <si>
    <t>Товар</t>
  </si>
  <si>
    <t>Марка</t>
  </si>
  <si>
    <t>Гост</t>
  </si>
  <si>
    <t>№ п/п</t>
  </si>
  <si>
    <t>РОКС</t>
  </si>
  <si>
    <t>Примечание</t>
  </si>
  <si>
    <t>ЕИ</t>
  </si>
  <si>
    <t>Тех. состояние</t>
  </si>
  <si>
    <t>Технические характеристики</t>
  </si>
  <si>
    <t>Наименование группы материала</t>
  </si>
  <si>
    <t>Наименование подгруппы материала</t>
  </si>
  <si>
    <t>258205</t>
  </si>
  <si>
    <t>3142371</t>
  </si>
  <si>
    <t>3163248</t>
  </si>
  <si>
    <t>3163333</t>
  </si>
  <si>
    <t>3163826</t>
  </si>
  <si>
    <t>3182610</t>
  </si>
  <si>
    <t>024715</t>
  </si>
  <si>
    <t>360435</t>
  </si>
  <si>
    <t>Картридж тонерный SCX-D4200A Черный, для Samsung SCX-D4200, 3000 страниц</t>
  </si>
  <si>
    <t>шт</t>
  </si>
  <si>
    <t>Кран гусеничный РДК-250-2</t>
  </si>
  <si>
    <t>Сухарь черт.211-03.166-167 с левой резьбой</t>
  </si>
  <si>
    <t>Ригель люковых закрытий черт.КСЦ.1516.Р14А.39.00СБ</t>
  </si>
  <si>
    <t>Гайка баллера Ст5 черт.Р14-31-28 нижняя, s=90мм, M64</t>
  </si>
  <si>
    <t>Протектор П-КОА-1-1 АП2 ГОСТ 26251-84 алюминиевый</t>
  </si>
  <si>
    <t>Головка соединительная ГР-70</t>
  </si>
  <si>
    <t>Выключатель автоматический ВА57-31-340010-20УХЛ3 ТУ 16-98 ИГПН.641353.077 ТУ тип выключателя-силовой, Uном.=690В, Iном.=20А, 3P, род тока-AC, Iотсеч.=6кА, монтаж-задняя панель, IP20, УХЛ3, температура эксплуатации от -60C до +40C, с тепловым и электр</t>
  </si>
  <si>
    <t>Коромысло большое со стойкой 0210.05.110 к дизель-генератору Волгодизельмаш 6ЧН 21/21</t>
  </si>
  <si>
    <t>Коромысло малое со стойкой 0210.05.100 к двигателю Волгодизельмаш 6ЧН 21/21</t>
  </si>
  <si>
    <t>кг</t>
  </si>
  <si>
    <t>м</t>
  </si>
  <si>
    <t>м2</t>
  </si>
  <si>
    <t>АО "ЕРП"</t>
  </si>
  <si>
    <t>3151018</t>
  </si>
  <si>
    <t>3151318</t>
  </si>
  <si>
    <t>882414</t>
  </si>
  <si>
    <t>3142681</t>
  </si>
  <si>
    <t>3142389</t>
  </si>
  <si>
    <t>131997</t>
  </si>
  <si>
    <t>3164494</t>
  </si>
  <si>
    <t>3163241</t>
  </si>
  <si>
    <t>853955</t>
  </si>
  <si>
    <t>3273879</t>
  </si>
  <si>
    <t>187998</t>
  </si>
  <si>
    <t>3163706</t>
  </si>
  <si>
    <t>3163244</t>
  </si>
  <si>
    <t>3121004</t>
  </si>
  <si>
    <t>3150898</t>
  </si>
  <si>
    <t>3150748</t>
  </si>
  <si>
    <t>3141419</t>
  </si>
  <si>
    <t>3141464</t>
  </si>
  <si>
    <t>3141432</t>
  </si>
  <si>
    <t>3144228</t>
  </si>
  <si>
    <t>3144215</t>
  </si>
  <si>
    <t>3144206</t>
  </si>
  <si>
    <t>3144223</t>
  </si>
  <si>
    <t>3065472</t>
  </si>
  <si>
    <t>3122202</t>
  </si>
  <si>
    <t>3145665</t>
  </si>
  <si>
    <t>3163231</t>
  </si>
  <si>
    <t>3163743</t>
  </si>
  <si>
    <t>975324</t>
  </si>
  <si>
    <t>3331434</t>
  </si>
  <si>
    <t>3190712</t>
  </si>
  <si>
    <t>3163689</t>
  </si>
  <si>
    <t>3163254</t>
  </si>
  <si>
    <t>3123783</t>
  </si>
  <si>
    <t>3164982</t>
  </si>
  <si>
    <t>3164998</t>
  </si>
  <si>
    <t>3150630</t>
  </si>
  <si>
    <t>3161853</t>
  </si>
  <si>
    <t>3164489</t>
  </si>
  <si>
    <t>3164481</t>
  </si>
  <si>
    <t>3150538</t>
  </si>
  <si>
    <t>3150253</t>
  </si>
  <si>
    <t>3164485</t>
  </si>
  <si>
    <t>447010</t>
  </si>
  <si>
    <t>3417867</t>
  </si>
  <si>
    <t>3150397</t>
  </si>
  <si>
    <t>3163047</t>
  </si>
  <si>
    <t>3161721</t>
  </si>
  <si>
    <t>3161647</t>
  </si>
  <si>
    <t>3156555</t>
  </si>
  <si>
    <t>3164551</t>
  </si>
  <si>
    <t>3163830</t>
  </si>
  <si>
    <t>3164758</t>
  </si>
  <si>
    <t>3156527</t>
  </si>
  <si>
    <t>3151742</t>
  </si>
  <si>
    <t>3156610</t>
  </si>
  <si>
    <t>3307794</t>
  </si>
  <si>
    <t>654714</t>
  </si>
  <si>
    <t>3272293</t>
  </si>
  <si>
    <t>407658</t>
  </si>
  <si>
    <t>3155940</t>
  </si>
  <si>
    <t>363050</t>
  </si>
  <si>
    <t>3365102</t>
  </si>
  <si>
    <t>403281</t>
  </si>
  <si>
    <t>3276273</t>
  </si>
  <si>
    <t>177798</t>
  </si>
  <si>
    <t>3142333</t>
  </si>
  <si>
    <t>3146439</t>
  </si>
  <si>
    <t>667255</t>
  </si>
  <si>
    <t>3155729</t>
  </si>
  <si>
    <t>3150192</t>
  </si>
  <si>
    <t>3163091</t>
  </si>
  <si>
    <t>3252047</t>
  </si>
  <si>
    <t>3151423</t>
  </si>
  <si>
    <t>3126574</t>
  </si>
  <si>
    <t>3126560</t>
  </si>
  <si>
    <t>3151545</t>
  </si>
  <si>
    <t>3196773</t>
  </si>
  <si>
    <t>3196775</t>
  </si>
  <si>
    <t>3143240</t>
  </si>
  <si>
    <t>810500</t>
  </si>
  <si>
    <t>813365</t>
  </si>
  <si>
    <t>3175875</t>
  </si>
  <si>
    <t>3155796</t>
  </si>
  <si>
    <t>3151120</t>
  </si>
  <si>
    <t>3163218</t>
  </si>
  <si>
    <t>3163199</t>
  </si>
  <si>
    <t>3163194</t>
  </si>
  <si>
    <t>3164505</t>
  </si>
  <si>
    <t>3229602</t>
  </si>
  <si>
    <t>3182530</t>
  </si>
  <si>
    <t>870010</t>
  </si>
  <si>
    <t>870018</t>
  </si>
  <si>
    <t>870033</t>
  </si>
  <si>
    <t>173080</t>
  </si>
  <si>
    <t>3151021</t>
  </si>
  <si>
    <t>3156819</t>
  </si>
  <si>
    <t>3271027</t>
  </si>
  <si>
    <t>3141925</t>
  </si>
  <si>
    <t>3123769</t>
  </si>
  <si>
    <t>3124030</t>
  </si>
  <si>
    <t>422865</t>
  </si>
  <si>
    <t>3123963</t>
  </si>
  <si>
    <t>3142622</t>
  </si>
  <si>
    <t>3142596</t>
  </si>
  <si>
    <t>335558</t>
  </si>
  <si>
    <t>3283742</t>
  </si>
  <si>
    <t>3326093</t>
  </si>
  <si>
    <t>3149800</t>
  </si>
  <si>
    <t>3286076</t>
  </si>
  <si>
    <t>015744</t>
  </si>
  <si>
    <t>3155724</t>
  </si>
  <si>
    <t>3122893</t>
  </si>
  <si>
    <t>3150573</t>
  </si>
  <si>
    <t>3150371</t>
  </si>
  <si>
    <t>782848</t>
  </si>
  <si>
    <t>980660</t>
  </si>
  <si>
    <t>3156044</t>
  </si>
  <si>
    <t>3331385</t>
  </si>
  <si>
    <t>822182</t>
  </si>
  <si>
    <t>3359167</t>
  </si>
  <si>
    <t>3146375</t>
  </si>
  <si>
    <t>407644</t>
  </si>
  <si>
    <t>3163338</t>
  </si>
  <si>
    <t>3155714</t>
  </si>
  <si>
    <t>3151046</t>
  </si>
  <si>
    <t>3151745</t>
  </si>
  <si>
    <t>3150570</t>
  </si>
  <si>
    <t>3150384</t>
  </si>
  <si>
    <t>3163428</t>
  </si>
  <si>
    <t>3155718</t>
  </si>
  <si>
    <t>3164503</t>
  </si>
  <si>
    <t>3164506</t>
  </si>
  <si>
    <t>3164763</t>
  </si>
  <si>
    <t>3240824</t>
  </si>
  <si>
    <t>717038</t>
  </si>
  <si>
    <t>3076091</t>
  </si>
  <si>
    <t>717089</t>
  </si>
  <si>
    <t>3164584</t>
  </si>
  <si>
    <t>3146115</t>
  </si>
  <si>
    <t>3162870</t>
  </si>
  <si>
    <t>889563</t>
  </si>
  <si>
    <t>130024</t>
  </si>
  <si>
    <t>3192021</t>
  </si>
  <si>
    <t>3265294</t>
  </si>
  <si>
    <t>3146325</t>
  </si>
  <si>
    <t>3109194</t>
  </si>
  <si>
    <t>3266989</t>
  </si>
  <si>
    <t>422994</t>
  </si>
  <si>
    <t>872613</t>
  </si>
  <si>
    <t>785683</t>
  </si>
  <si>
    <t>3161755</t>
  </si>
  <si>
    <t>3155723</t>
  </si>
  <si>
    <t>3267893</t>
  </si>
  <si>
    <t>489558</t>
  </si>
  <si>
    <t>3319878</t>
  </si>
  <si>
    <t>3069224</t>
  </si>
  <si>
    <t>3100110</t>
  </si>
  <si>
    <t>3128210</t>
  </si>
  <si>
    <t>3128208</t>
  </si>
  <si>
    <t>3284369</t>
  </si>
  <si>
    <t>3284371</t>
  </si>
  <si>
    <t>3128218</t>
  </si>
  <si>
    <t>3123751</t>
  </si>
  <si>
    <t>3289331</t>
  </si>
  <si>
    <t>080863</t>
  </si>
  <si>
    <t>3289532</t>
  </si>
  <si>
    <t>3164558</t>
  </si>
  <si>
    <t>3164490</t>
  </si>
  <si>
    <t>3164513</t>
  </si>
  <si>
    <t>3217557</t>
  </si>
  <si>
    <t>3164492</t>
  </si>
  <si>
    <t>3143619</t>
  </si>
  <si>
    <t>3150289</t>
  </si>
  <si>
    <t>160964</t>
  </si>
  <si>
    <t>3150421</t>
  </si>
  <si>
    <t>3417997</t>
  </si>
  <si>
    <t>3146078</t>
  </si>
  <si>
    <t>3114568</t>
  </si>
  <si>
    <t>412004</t>
  </si>
  <si>
    <t>796628</t>
  </si>
  <si>
    <t>3143480</t>
  </si>
  <si>
    <t>3231278</t>
  </si>
  <si>
    <t>3122406</t>
  </si>
  <si>
    <t>3122253</t>
  </si>
  <si>
    <t>3150305</t>
  </si>
  <si>
    <t>3269047</t>
  </si>
  <si>
    <t>3126599</t>
  </si>
  <si>
    <t>3338730</t>
  </si>
  <si>
    <t>024863</t>
  </si>
  <si>
    <t>586018</t>
  </si>
  <si>
    <t>139455</t>
  </si>
  <si>
    <t>3126542</t>
  </si>
  <si>
    <t>3126575</t>
  </si>
  <si>
    <t>3126597</t>
  </si>
  <si>
    <t>842755</t>
  </si>
  <si>
    <t>3150513</t>
  </si>
  <si>
    <t>3150504</t>
  </si>
  <si>
    <t>3150910</t>
  </si>
  <si>
    <t>3332687</t>
  </si>
  <si>
    <t>3240622</t>
  </si>
  <si>
    <t>040266</t>
  </si>
  <si>
    <t>3247567</t>
  </si>
  <si>
    <t>3142409</t>
  </si>
  <si>
    <t>3145898</t>
  </si>
  <si>
    <t>3074013</t>
  </si>
  <si>
    <t>3253172</t>
  </si>
  <si>
    <t>3311394</t>
  </si>
  <si>
    <t>3164968</t>
  </si>
  <si>
    <t>3164556</t>
  </si>
  <si>
    <t>3164545</t>
  </si>
  <si>
    <t>3164510</t>
  </si>
  <si>
    <t>3371338</t>
  </si>
  <si>
    <t>3182833</t>
  </si>
  <si>
    <t>029219</t>
  </si>
  <si>
    <t>3182851</t>
  </si>
  <si>
    <t>3371785</t>
  </si>
  <si>
    <t>066451</t>
  </si>
  <si>
    <t>022883</t>
  </si>
  <si>
    <t>3217486</t>
  </si>
  <si>
    <t>3143732</t>
  </si>
  <si>
    <t>677627</t>
  </si>
  <si>
    <t>865601</t>
  </si>
  <si>
    <t>702079</t>
  </si>
  <si>
    <t>045561</t>
  </si>
  <si>
    <t>3150034</t>
  </si>
  <si>
    <t>3150033</t>
  </si>
  <si>
    <t>3161800</t>
  </si>
  <si>
    <t>3455128</t>
  </si>
  <si>
    <t>3241513</t>
  </si>
  <si>
    <t>3143579</t>
  </si>
  <si>
    <t>158333</t>
  </si>
  <si>
    <t>3152014</t>
  </si>
  <si>
    <t>3146120</t>
  </si>
  <si>
    <t>142983</t>
  </si>
  <si>
    <t>3156483</t>
  </si>
  <si>
    <t>3150781</t>
  </si>
  <si>
    <t>3340202</t>
  </si>
  <si>
    <t>662853</t>
  </si>
  <si>
    <t>3182835</t>
  </si>
  <si>
    <t>3361271</t>
  </si>
  <si>
    <t>3164525</t>
  </si>
  <si>
    <t>3163217</t>
  </si>
  <si>
    <t>3163226</t>
  </si>
  <si>
    <t>3294602</t>
  </si>
  <si>
    <t>3276577</t>
  </si>
  <si>
    <t>3276434</t>
  </si>
  <si>
    <t>3163790</t>
  </si>
  <si>
    <t>3142705</t>
  </si>
  <si>
    <t>3151990</t>
  </si>
  <si>
    <t>3164529</t>
  </si>
  <si>
    <t>3156707</t>
  </si>
  <si>
    <t>3151184</t>
  </si>
  <si>
    <t>3156966</t>
  </si>
  <si>
    <t>3410801</t>
  </si>
  <si>
    <t>3273942</t>
  </si>
  <si>
    <t>3123690</t>
  </si>
  <si>
    <t>3182482</t>
  </si>
  <si>
    <t>286419</t>
  </si>
  <si>
    <t>3090636</t>
  </si>
  <si>
    <t>3293977</t>
  </si>
  <si>
    <t>3150624</t>
  </si>
  <si>
    <t>3348484</t>
  </si>
  <si>
    <t>3142168</t>
  </si>
  <si>
    <t>709033</t>
  </si>
  <si>
    <t>3403358</t>
  </si>
  <si>
    <t>3164518</t>
  </si>
  <si>
    <t>114588</t>
  </si>
  <si>
    <t>3322523</t>
  </si>
  <si>
    <t>3391262</t>
  </si>
  <si>
    <t>3151554</t>
  </si>
  <si>
    <t>3163668</t>
  </si>
  <si>
    <t>3163691</t>
  </si>
  <si>
    <t>3163326</t>
  </si>
  <si>
    <t>147309</t>
  </si>
  <si>
    <t>127942</t>
  </si>
  <si>
    <t>168002</t>
  </si>
  <si>
    <t>3163868</t>
  </si>
  <si>
    <t>158403</t>
  </si>
  <si>
    <t>028991</t>
  </si>
  <si>
    <t>3123847</t>
  </si>
  <si>
    <t>3163412</t>
  </si>
  <si>
    <t>145800</t>
  </si>
  <si>
    <t>865018</t>
  </si>
  <si>
    <t>3322929</t>
  </si>
  <si>
    <t>242826</t>
  </si>
  <si>
    <t>3322930</t>
  </si>
  <si>
    <t>3322927</t>
  </si>
  <si>
    <t>182899</t>
  </si>
  <si>
    <t>863610</t>
  </si>
  <si>
    <t>863365</t>
  </si>
  <si>
    <t>863139</t>
  </si>
  <si>
    <t>142742</t>
  </si>
  <si>
    <t>171719</t>
  </si>
  <si>
    <t>863218</t>
  </si>
  <si>
    <t>863002</t>
  </si>
  <si>
    <t>162183</t>
  </si>
  <si>
    <t>863046</t>
  </si>
  <si>
    <t>863384</t>
  </si>
  <si>
    <t>127160</t>
  </si>
  <si>
    <t>3102419</t>
  </si>
  <si>
    <t>3127400</t>
  </si>
  <si>
    <t>159745</t>
  </si>
  <si>
    <t>863071</t>
  </si>
  <si>
    <t>3164550</t>
  </si>
  <si>
    <t>875117</t>
  </si>
  <si>
    <t>3164541</t>
  </si>
  <si>
    <t>3151250</t>
  </si>
  <si>
    <t>3151439</t>
  </si>
  <si>
    <t>3145905</t>
  </si>
  <si>
    <t>3150311</t>
  </si>
  <si>
    <t>3153074</t>
  </si>
  <si>
    <t>3156702</t>
  </si>
  <si>
    <t>986267</t>
  </si>
  <si>
    <t>3273911</t>
  </si>
  <si>
    <t>3123988</t>
  </si>
  <si>
    <t>433125</t>
  </si>
  <si>
    <t>3114546</t>
  </si>
  <si>
    <t>433127</t>
  </si>
  <si>
    <t>244333</t>
  </si>
  <si>
    <t>778685</t>
  </si>
  <si>
    <t>3127299</t>
  </si>
  <si>
    <t>554001</t>
  </si>
  <si>
    <t>3130109</t>
  </si>
  <si>
    <t>3126829</t>
  </si>
  <si>
    <t>3126791</t>
  </si>
  <si>
    <t>3127630</t>
  </si>
  <si>
    <t>3126800</t>
  </si>
  <si>
    <t>3178924</t>
  </si>
  <si>
    <t>3126826</t>
  </si>
  <si>
    <t>799094</t>
  </si>
  <si>
    <t>3099101</t>
  </si>
  <si>
    <t>3126860</t>
  </si>
  <si>
    <t>3126814</t>
  </si>
  <si>
    <t>3127651</t>
  </si>
  <si>
    <t>3163544</t>
  </si>
  <si>
    <t>3126504</t>
  </si>
  <si>
    <t>3131180</t>
  </si>
  <si>
    <t>3127238</t>
  </si>
  <si>
    <t>3126540</t>
  </si>
  <si>
    <t>3131278</t>
  </si>
  <si>
    <t>3126604</t>
  </si>
  <si>
    <t>3131251</t>
  </si>
  <si>
    <t>3145885</t>
  </si>
  <si>
    <t>3155791</t>
  </si>
  <si>
    <t>3164668</t>
  </si>
  <si>
    <t>690766</t>
  </si>
  <si>
    <t>3233336</t>
  </si>
  <si>
    <t>3150824</t>
  </si>
  <si>
    <t>3150831</t>
  </si>
  <si>
    <t>3393086</t>
  </si>
  <si>
    <t>3126988</t>
  </si>
  <si>
    <t>3127009</t>
  </si>
  <si>
    <t>3163503</t>
  </si>
  <si>
    <t>3146600</t>
  </si>
  <si>
    <t>3146391</t>
  </si>
  <si>
    <t>3146401</t>
  </si>
  <si>
    <t>3146410</t>
  </si>
  <si>
    <t>3146408</t>
  </si>
  <si>
    <t>3146357</t>
  </si>
  <si>
    <t>3146381</t>
  </si>
  <si>
    <t>3155795</t>
  </si>
  <si>
    <t>3131308</t>
  </si>
  <si>
    <t>3126945</t>
  </si>
  <si>
    <t>3236467</t>
  </si>
  <si>
    <t>3131241</t>
  </si>
  <si>
    <t>3126514</t>
  </si>
  <si>
    <t>3126516</t>
  </si>
  <si>
    <t>3126476</t>
  </si>
  <si>
    <t>3129036</t>
  </si>
  <si>
    <t>3126506</t>
  </si>
  <si>
    <t>3126520</t>
  </si>
  <si>
    <t>3126517</t>
  </si>
  <si>
    <t>3131209</t>
  </si>
  <si>
    <t>3126490</t>
  </si>
  <si>
    <t>3126515</t>
  </si>
  <si>
    <t>3126521</t>
  </si>
  <si>
    <t>584051</t>
  </si>
  <si>
    <t>3143647</t>
  </si>
  <si>
    <t>3150859</t>
  </si>
  <si>
    <t>3161960</t>
  </si>
  <si>
    <t>3164538</t>
  </si>
  <si>
    <t>3184085</t>
  </si>
  <si>
    <t>748090</t>
  </si>
  <si>
    <t>3122296</t>
  </si>
  <si>
    <t>3122370</t>
  </si>
  <si>
    <t>3142118</t>
  </si>
  <si>
    <t>3122290</t>
  </si>
  <si>
    <t>3161742</t>
  </si>
  <si>
    <t>3146398</t>
  </si>
  <si>
    <t>3164964</t>
  </si>
  <si>
    <t>406030</t>
  </si>
  <si>
    <t>3005291</t>
  </si>
  <si>
    <t>3151459</t>
  </si>
  <si>
    <t>3151300</t>
  </si>
  <si>
    <t>3243354</t>
  </si>
  <si>
    <t>3243348</t>
  </si>
  <si>
    <t>763158</t>
  </si>
  <si>
    <t>3238275</t>
  </si>
  <si>
    <t>763155</t>
  </si>
  <si>
    <t>763101</t>
  </si>
  <si>
    <t>763027</t>
  </si>
  <si>
    <t>555686</t>
  </si>
  <si>
    <t>3276436</t>
  </si>
  <si>
    <t>670160</t>
  </si>
  <si>
    <t>3310738</t>
  </si>
  <si>
    <t>3164520</t>
  </si>
  <si>
    <t>131001</t>
  </si>
  <si>
    <t>762003</t>
  </si>
  <si>
    <t>3071357</t>
  </si>
  <si>
    <t>3141702</t>
  </si>
  <si>
    <t>263000</t>
  </si>
  <si>
    <t>3164572</t>
  </si>
  <si>
    <t>174571</t>
  </si>
  <si>
    <t>3275259</t>
  </si>
  <si>
    <t>434148</t>
  </si>
  <si>
    <t>3152089</t>
  </si>
  <si>
    <t>519985</t>
  </si>
  <si>
    <t>3397518</t>
  </si>
  <si>
    <t>3150111</t>
  </si>
  <si>
    <t>415108</t>
  </si>
  <si>
    <t>3151987</t>
  </si>
  <si>
    <t>3126530</t>
  </si>
  <si>
    <t>942276</t>
  </si>
  <si>
    <t>3273840</t>
  </si>
  <si>
    <t>093954</t>
  </si>
  <si>
    <t>3155710</t>
  </si>
  <si>
    <t>3150288</t>
  </si>
  <si>
    <t>3163129</t>
  </si>
  <si>
    <t>3163308</t>
  </si>
  <si>
    <t>3163251</t>
  </si>
  <si>
    <t>3151036</t>
  </si>
  <si>
    <t>3361183</t>
  </si>
  <si>
    <t>3161662</t>
  </si>
  <si>
    <t>3161646</t>
  </si>
  <si>
    <t>285146</t>
  </si>
  <si>
    <t>311638</t>
  </si>
  <si>
    <t>3231432</t>
  </si>
  <si>
    <t>3145993</t>
  </si>
  <si>
    <t>891781</t>
  </si>
  <si>
    <t>618617</t>
  </si>
  <si>
    <t>3408341</t>
  </si>
  <si>
    <t>621887</t>
  </si>
  <si>
    <t>3163359</t>
  </si>
  <si>
    <t>3146361</t>
  </si>
  <si>
    <t>3067781</t>
  </si>
  <si>
    <t>3162944</t>
  </si>
  <si>
    <t>525010</t>
  </si>
  <si>
    <t>3131252</t>
  </si>
  <si>
    <t>3057027</t>
  </si>
  <si>
    <t>164382</t>
  </si>
  <si>
    <t>3161942</t>
  </si>
  <si>
    <t>3150547</t>
  </si>
  <si>
    <t>3156450</t>
  </si>
  <si>
    <t>021298</t>
  </si>
  <si>
    <t>3123179</t>
  </si>
  <si>
    <t>3126902</t>
  </si>
  <si>
    <t>891466</t>
  </si>
  <si>
    <t>3164967</t>
  </si>
  <si>
    <t>3162049</t>
  </si>
  <si>
    <t>3161283</t>
  </si>
  <si>
    <t>3163290</t>
  </si>
  <si>
    <t>3163335</t>
  </si>
  <si>
    <t>3164516</t>
  </si>
  <si>
    <t>810535</t>
  </si>
  <si>
    <t>3123957</t>
  </si>
  <si>
    <t>3275247</t>
  </si>
  <si>
    <t>3151463</t>
  </si>
  <si>
    <t>188034</t>
  </si>
  <si>
    <t>819854</t>
  </si>
  <si>
    <t>3126783</t>
  </si>
  <si>
    <t>3185227</t>
  </si>
  <si>
    <t>3152855</t>
  </si>
  <si>
    <t>3397109</t>
  </si>
  <si>
    <t>3294765</t>
  </si>
  <si>
    <t>3294676</t>
  </si>
  <si>
    <t>3290340</t>
  </si>
  <si>
    <t>536843</t>
  </si>
  <si>
    <t>3145970</t>
  </si>
  <si>
    <t>3217953</t>
  </si>
  <si>
    <t>3164681</t>
  </si>
  <si>
    <t>3075988</t>
  </si>
  <si>
    <t>022140</t>
  </si>
  <si>
    <t>124095</t>
  </si>
  <si>
    <t>146155</t>
  </si>
  <si>
    <t>171880</t>
  </si>
  <si>
    <t>157498</t>
  </si>
  <si>
    <t>3340316</t>
  </si>
  <si>
    <t>260777</t>
  </si>
  <si>
    <t>3143697</t>
  </si>
  <si>
    <t>553612</t>
  </si>
  <si>
    <t>862492</t>
  </si>
  <si>
    <t>3163163</t>
  </si>
  <si>
    <t>551008</t>
  </si>
  <si>
    <t>551007</t>
  </si>
  <si>
    <t>069982</t>
  </si>
  <si>
    <t>174271</t>
  </si>
  <si>
    <t>854547</t>
  </si>
  <si>
    <t>552014</t>
  </si>
  <si>
    <t>3149848</t>
  </si>
  <si>
    <t>3285018</t>
  </si>
  <si>
    <t>3069613</t>
  </si>
  <si>
    <t>413093</t>
  </si>
  <si>
    <t>3270792</t>
  </si>
  <si>
    <t>3232765</t>
  </si>
  <si>
    <t>3164669</t>
  </si>
  <si>
    <t>3142126</t>
  </si>
  <si>
    <t>3160738</t>
  </si>
  <si>
    <t>Амортизатор АКСС-60И ТУ 38 105 1953-90 черт.949-03.071</t>
  </si>
  <si>
    <t>Амперметр М423001 "Б" ТУ 25-7504-132-97 диапазон измерений 0-300А, класс точности 1.5, U=75Мв</t>
  </si>
  <si>
    <t>Амперметр Э42700 50А через измерительный трансформатор тока с вторичным током 5А 50/5А класс точности 1,5 ТУ 25-7504.133-2007 Электроприбор</t>
  </si>
  <si>
    <t>Анемостат приточно-вытяжной Вентс АМ 100 ВРФ материал пластик</t>
  </si>
  <si>
    <t>Анемостат приточно-вытяжной Вентс АМ 150 ВРФ материал пластик</t>
  </si>
  <si>
    <t>Баббит Б83 ГОСТ 1320-74</t>
  </si>
  <si>
    <t>Баллер ведущий черт.936-31-19 к сухогрузному теплоходу</t>
  </si>
  <si>
    <t>Барашек M14</t>
  </si>
  <si>
    <t>Батарея аккумуляторная Delta DT 1212 Uном.=12В, C=12Ач, тип клемм-нож F2, 151х98х95мм</t>
  </si>
  <si>
    <t>Блок зажимов TDM Electric, БЗН 30А, арт.SQ0531-0203 Uмакс=660/440В AC/DC, Iном=30А, h=36мм, L=124мм, количество зажимов на 1 полюс-10шт, количество полюсов-10шт, материал изоляции корпуса-карболит, способ монтажа-DIN-рейка, цвет-черный</t>
  </si>
  <si>
    <t>Болт M18-8gх60.58.04 ГОСТ 7798-70 сталь 20</t>
  </si>
  <si>
    <t>Болт откидной M14 ГОСТ 3033-73 черт.921-01.113</t>
  </si>
  <si>
    <t>Болт привода включения муфты черт.92-51</t>
  </si>
  <si>
    <t>Болт с шестигранной головкой ГОСТ Р ИСО 4014-M16х160-5.6</t>
  </si>
  <si>
    <t>Вентиль запорный (15с18п) DN150 PN25, материал корпуса сталь 25Л, управление ручное, фланцевый, рабочая среда: аммиак, топливный газ 150C</t>
  </si>
  <si>
    <t>Вентиль запорный 15ч14п DN65 PN16, материал корпуса чугун, ручное, фланцевый, рабочая среда: вода, пар 225C</t>
  </si>
  <si>
    <t>Вентилятор ВЕНТС ТТ Сайлент М-100 ГОСТ 30345.0-95 P=24-26Вт, Uпит.=230В, IPX4, из конструкционной стали с полимерным покрытием, f=50/60/Гц, I=0,1-0,11А, Dвоздуховода=100мм, L=505мм, 215х243х237</t>
  </si>
  <si>
    <t>Вентилятор ВЕНТС ТТ Сайлент М-150 ГОСТ 30345.0-95 P=45-52Вт, Uпит.=230В, IPX4</t>
  </si>
  <si>
    <t>Вентилятор ВЕНТС ТТ Сайлент М-315 ЕС ГОСТ 30345.0-95 P=306Вт, Uпит.=230В, IPX4, из конструкционной стали с полимерным покрытием, f=50/60/Гц, I=2А, D=313мм, L=782мм, 432х527х455</t>
  </si>
  <si>
    <t>Вентилятор ВЕНТС ТТ Сайлент-М 250 P=127-178Вт, Uпит.=230В, IPX4</t>
  </si>
  <si>
    <t>Вентилятор осевой ВОС 16/2,5-1,1 U=380В</t>
  </si>
  <si>
    <t>Вентилятор радиальный ВРС-12/10-1.1.4 U=380В</t>
  </si>
  <si>
    <t>Вентилятор радиальный ВРС-3/7-1.4Б U=380В</t>
  </si>
  <si>
    <t>Видеокамера тепловизионная DH-TPC-BF5421-T цилиндрическая, гибридная, сетевая, 400x300, матрица видимого диапазона 2Мп, тепло-детектор-неохлаждаемый детектор на оксиде ванадия, фокусное расстояние-13мм, поддержка PoE, видео кодек-H.265/H.264/MJPEG, с</t>
  </si>
  <si>
    <t>Вилка силовая НТ-023 арт.2702304 U=220В, I=32А, IP44, количество контактов 2P+PE, Uизол=500В</t>
  </si>
  <si>
    <t>Винт A.M6-6х40.48 ГОСТ 17473-80</t>
  </si>
  <si>
    <t>Винт гребной Ст25Л черт.1.361-476-1М D=900мм, n=440об/мин, правый, литой</t>
  </si>
  <si>
    <t>Винт гребной черт.Р14-42-9 правый</t>
  </si>
  <si>
    <t>Винт самонарезающий 4,2х41, арт.4-300210-42-041 ЗУБР металл-металл, с полусферической головкой и пресс-шайбой, оцинкованный</t>
  </si>
  <si>
    <t>Винт самонарезающий 4,2х76 Ц6.хр.бцв ТУ BY 40024166.012-2008 оцинкованный с прессованной шайбой, наконечник бур</t>
  </si>
  <si>
    <t>Винт самонарезающий ОМАХ 3,5х19.фосфатированный</t>
  </si>
  <si>
    <t>Винт ходовой ГОСТ 380-71 Ст3 черт.1.581-46</t>
  </si>
  <si>
    <t>Винт черт.28.64-08.00 D=34мм</t>
  </si>
  <si>
    <t>Вкладыш 150.03.119-1/103-1 к двигателю 6Ч 12/14</t>
  </si>
  <si>
    <t>Вкладыш верхний 150.03.119-1 Р2 к двигателю Юждизельмаш К457, К462</t>
  </si>
  <si>
    <t>Вкладыш верхний 150.03.119-1 Р3 к двигателю Юждизельмаш К457, К462</t>
  </si>
  <si>
    <t>Вкладыш верхний коренного подшипника Г60-1124 к подшипникам коренным РУМО Г70</t>
  </si>
  <si>
    <t>Вкладыш верхний упорного подшипника Г60-1126-1 к коренным подшипникам к дизелю РУМО Г70</t>
  </si>
  <si>
    <t>Вкладыш нижний 150.03.103-1 Р2 к двигателю Юждизельмаш К457, К462</t>
  </si>
  <si>
    <t>Вкладыш нижний 150.03.103-1 Р3 к двигателю Юждизельмаш К457, К462</t>
  </si>
  <si>
    <t>Вкладыш нижний коренного подшипника Г60-1125 к дизелю РУМО Г-70</t>
  </si>
  <si>
    <t>Вкладыш нижний упорного подшипника Г60-1127-1 рама фундаментная РУМО Г-70</t>
  </si>
  <si>
    <t>Вкладыш шатуна 164.04.110 Р3 к двигателю Юждизельмаш К457, К462</t>
  </si>
  <si>
    <t>Вольтамперметр ВА-240 20-0-20А, 0-30В ТУ 25-04.23-78 пределы измерения тока 20-0-20А, U=0-30В, запчасти на путевую технику ВПР-02</t>
  </si>
  <si>
    <t>Вставка плавкая EKF PROxima, ПВЦ (10х38) 0,5А pvc-10x38-0,5 Uном=500В, Iном=0,5А, 10x38мм, Iпрерыв=50кА, gG, УХЛ3, IP20</t>
  </si>
  <si>
    <t>Втулка 1311.03.106.0 к турбокомпрессору РУМО Г-70</t>
  </si>
  <si>
    <t>Втулка 1802.00.012 к турбокомпрессору СКБТ ТК18С-23</t>
  </si>
  <si>
    <t>Втулка 220х170х320 ГОСТ 613-79 БрО10Ц2 черт.20-204</t>
  </si>
  <si>
    <t>Втулка 672-11006 SKL</t>
  </si>
  <si>
    <t>Втулка 75х55х60 бронза БрО5Ц5С5 к установке Azipod</t>
  </si>
  <si>
    <t>Втулка баллера верхняя Бр-А9ЖЗЛ черт.936-31-25А</t>
  </si>
  <si>
    <t>Втулка баллера верхняя черт.27-410-31-00-01</t>
  </si>
  <si>
    <t>Втулка баллера верхняя черт.873-31-02</t>
  </si>
  <si>
    <t>Втулка баллера нижняя черт.К1741-31-01 к установке Azipod РТ-708</t>
  </si>
  <si>
    <t>Втулка верхняя баллера черт.МР14-31-17 к рулевому устройству</t>
  </si>
  <si>
    <t>Втулка нижняя баллера черт.ТН-48 к установке Azipod</t>
  </si>
  <si>
    <t>Выключатель автоматический OptiDin BM63-1D25-УХЛ3 арт.260522 ТУ 3421-040-05758109-2009 тип выключателя-модульный, Uном.=230В, Iном.=25А, 1P, характеристика-D, род тока-AC, Iотсеч.=6кА, монтаж-на DIN-рейку, IP20, УХЛ3, температура эксплуатации от -60C</t>
  </si>
  <si>
    <t>Выключатель автоматический OptiDin ВМ63-3C50-УХЛ3, арт.260800 ТУ 3421-040-05758109-2009 тип выключателя-модульный, Uном.=400В, Iном.=50А, 3P, характеристика-C, род тока-AC, Iотсеч.=6кА, монтаж-на DIN-рейку, IP20, УХЛ3, температура эксплуатации от -60</t>
  </si>
  <si>
    <t>Выключатель автоматический А63-М-6,3А-2Iн-400AC-У3-КЭАЗ арт.104065 1P, Iном.=6,3А, Uном.=400/230В AC, 3,5кА, IP00, рабочая температура окружающей среды от -40C до +60C</t>
  </si>
  <si>
    <t>Выключатель автоматический АП50Б-2МТУ3.1 ТУ 16-522.139-78 2P, с электромагнитным расцепителем, Iном.=4А, Iотс=3,5Iн</t>
  </si>
  <si>
    <t>Выключатель автоматический модульный OptiDin BM63-3Z10-УХЛ3, арт.260853 ГОСТ Р 50030.2, ТУ3421-040-05758109-2009 3 модуля, Iном=10А, Uном=400В AC, 50 ГЦ, 3P, IP20, с тепловым и электромагнитным расцепителем, предельная коммутационная способность 6кА,</t>
  </si>
  <si>
    <t>Выключатель конечный ВПК-2010А УХЛ4 УХЛ4</t>
  </si>
  <si>
    <t>Выключатель концевой LXK3-20S/B SE0010-0040 Uном.=250В, Iном.=10А, привод-ролик, 2р+2з, УХЛ3, IP65, материал корпуса-металл</t>
  </si>
  <si>
    <t>Выключатель пакетный ПВ 3 ТУ 16-642.051-86 I=16А</t>
  </si>
  <si>
    <t>Выключатель серия Союз, Электра 0001 одноклавишный, Uпит=250В AC, Iном=10А, IP20, материал корпуса-АБС пластик, цвет-белый</t>
  </si>
  <si>
    <t>Гайка M22-6H.5.04 ГОСТ 5915-70 сталь 20</t>
  </si>
  <si>
    <t>Гайка шестигранная нормальная M4-6 ГОСТ ISO 4032-2014 Ст3</t>
  </si>
  <si>
    <t>Головка блока цилиндров 245-1003015-А-01 к автомобилю ЗиЛ-5301</t>
  </si>
  <si>
    <t>Головка соединительная напорная цапковая ГЦ-70 ГОСТ 28352-89, ТУ 4854-004-18215408-2001 Ду70, Pраб=1,6МПа</t>
  </si>
  <si>
    <t>Головка цилиндров 962.05.001-1 К-562</t>
  </si>
  <si>
    <t>Датчик-реле давления ДЕМ202-1-01-2 ТУ 4212-147-00227471-2012 диапазон уставок 0,02-0,6МПа, электрическое подключение соединитель, Uпит.=440В, IP64, температура эксплуатации от -30C до +70C</t>
  </si>
  <si>
    <t>Диск регулировочный 135-01-002 для реверс-редуктора судового 135, 135А</t>
  </si>
  <si>
    <t>Заглушка торцевая ПВХ для плинтуса напольного Идеал Комфорт, арт.К55 Идеал Комфорт К55-Тп дуб мокко (208) ТУ 5772-001-53906522-2009</t>
  </si>
  <si>
    <t>Заготовка полумуфты гребного вала ЕРП черт.РБТ-0416-164 к судну</t>
  </si>
  <si>
    <t>Заготовка полумуфты ЕРП черт.МР14-42-05 к судну</t>
  </si>
  <si>
    <t>Заготовка полумуфты ЕРП черт.Р14А-42-7 к судну</t>
  </si>
  <si>
    <t>Заготовка фланца ЕРП черт.1.421-176 к судну</t>
  </si>
  <si>
    <t>Заготовка черт.КСЦ.1940.1419.1741А.35.03-01 бронза БрАЖ9-4 Втулка нижняя, 146х114х121</t>
  </si>
  <si>
    <t>Заготовка черт.КСЦ.1940.1419.1741А.35.04-01 бронза БрАЖ9-4 Втулка верхняя, 256х212х166</t>
  </si>
  <si>
    <t>Зажим винтовой ЗВИ-10, арт.SQ0510-0023 1,5-6мм2, 12 пар, Iном=10А, диапазон рабочих температур от -25C до +100C</t>
  </si>
  <si>
    <t>Зажим клеммный CBC, код ZCBC02GR проходной, Uн=1000В, Iн=32А, 2,5мм2, на DIN-рейку типа OMEGA 3, цвет серый, 52x44x5</t>
  </si>
  <si>
    <t>Зажим проходной Quadro, CBC, код ZCBC06GR</t>
  </si>
  <si>
    <t>Зажим упаковочный SPECTA ТУ 1231-001-75624126-2009 19х45х0,9, для стальной упаковочной ленты 19мм</t>
  </si>
  <si>
    <t>Заклепка Г60-012206-01 к тормозу маховика РУМО Г-70</t>
  </si>
  <si>
    <t>Зацеп носовой правого борта черт.Р29Б-299-022сб</t>
  </si>
  <si>
    <t>Защелка Ст5 черт.6.339-144</t>
  </si>
  <si>
    <t>Звездочка брашпиля черт.226-161.378 D=19мм, z=7</t>
  </si>
  <si>
    <t>Звездочка под якорную цепь черт.226-161.945 D=26мм, z=5</t>
  </si>
  <si>
    <t>Звездочка под якорную цепь черт.59-712 d=28 мм (отливка)</t>
  </si>
  <si>
    <t>Звено треугольное разъемное Рт3-8,0 ГОСТ Р 58753-2019 г/п8т</t>
  </si>
  <si>
    <t>Зенкер 2320-2552 h8 ГОСТ 12489-71 цельный, с коническим хвостовиком, d=8мм, L=156мм, конус Морзе 1, для обработки сквозных отверстий</t>
  </si>
  <si>
    <t>Зенкер 2320-2574 ГОСТ 12489-71 Цельный, тип 1, исп.1, с коническим хвостовиком, d=17мм, L=223мм, z=3, конус Морзе 2, для обработки сквозных отверстий в деталях из чугуна и стали</t>
  </si>
  <si>
    <t>Зенкер 2320-2583 ГОСТ 12489-71 Цельный, тип 1, исп.1, с коническим хвостовиком, d=21мм, L=243мм, z=3, конус Морзе 2, для обработки сквозных отверстий в деталях из чугуна и стали</t>
  </si>
  <si>
    <t>Зенкер 2320-2598 ГОСТ 12489-71 Цельный, тип 1, исп.1, с коническим хвостовиком, d=28мм, L=291мм, z=3, конус Морзе 3, для обработки сквозных отверстий в деталях из чугуна и стали</t>
  </si>
  <si>
    <t>Зенкер цельный 2320-2576 ГОСТ 12489-71 С коническим хвостовиком d=18,0мм, для сквозных отверстий</t>
  </si>
  <si>
    <t>Золотник 572-24901 SKL 4NVD26-2</t>
  </si>
  <si>
    <t>Извещатель адресный комбинированный ИКМ ННПС.425629.001ТУ порог срабатывания 2-12% задымленности и +65C по температуре, каютный</t>
  </si>
  <si>
    <t>Извещатель пожарный пламени ИП329/330 С2000-Спектрон-607-Exd-Н СПЕК.425248.620.000 адресный, многодиапазонный (ИК/УФ), применяется с "С2000-КДЛ" или "С2000-КДЛ-2И" в составе интегрированной системы "Орион", соответствует маркировке взрывозащиты РВ Ex</t>
  </si>
  <si>
    <t>Иллюминатор В 400-SW-222-VI ГОСТ19261-98 бортовой створчатый со штормовой крышкой приварной, D=400мм</t>
  </si>
  <si>
    <t>Кабель судовой КНР 16х1 ГОСТ 7866.1-76</t>
  </si>
  <si>
    <t>Кабель судовой КНР 3х25 ГОСТ 7866.1-76</t>
  </si>
  <si>
    <t>Кабель судовой НРШМ 10х2,5 ГОСТ 7866.1-76</t>
  </si>
  <si>
    <t>Кабель судовой НРШМ 16х1,5 ГОСТ 7866.1-76</t>
  </si>
  <si>
    <t>Калорифер КСк 3-1 ТУ 4863-002-55613706-2002 Pмакс.раб.=1,2МПа, площадь теплообмена 9,85м2, водяной спирально-катанный, для нагрева приточного воздуха в системах вентиляции</t>
  </si>
  <si>
    <t>Канал круглый Поливент 605/152/10с М0 гибкий, неизолированный, для систем отопления и кондиционирования промышленной и бытовой вентиляции, из алюминиевой фольги с ламинированной пленкой из полиэстера, каркас спиральный из высокоуглеродистой стальной</t>
  </si>
  <si>
    <t>Канат полиамидный ПАТ 13(40) 990 ктекс А ГОСТ 30055-93</t>
  </si>
  <si>
    <t>Канат стальной 6,4-Ж ГОСТ 2172-80 D=6,4мм, авиационный, из проволоки углеродистых сталей, оцинкованной по группе Ж, нормального качества, без смазки</t>
  </si>
  <si>
    <t>Канат стальной 8,0-Г-В-Ж-Н-Р-1570 ГОСТ 3062-80 D=8мм, грузового назначения, марки В, оцинкованный по группе Ж, правой свивки, нераскручивающийся, рихтованный, нормальной точности, маркировочной группы 1570Н/мм2 (160кгс/мм2)</t>
  </si>
  <si>
    <t>Катушка электромагнитная BB230AS, арт.018F7351 присоединение защелкой, U=230В, 50Гц, P=10Вт, IP65, штыревой коннектор DIN 43650</t>
  </si>
  <si>
    <t>Кингстон бронзовый ИТШЛ.491225.015 Армалит</t>
  </si>
  <si>
    <t>Клапан 15с22нж DN100 PN40, запорный, проходной, фланцевый, управление ручное, исп.1</t>
  </si>
  <si>
    <t>Клапан ZW 9х90 SKL ZW</t>
  </si>
  <si>
    <t>Клапан впуска 171.05.127 к двигателю 6Ч 12/14</t>
  </si>
  <si>
    <t>Клапан выпускной 27-00753-001 к двигателю Fortschritt 3VD 14,5/12-2</t>
  </si>
  <si>
    <t>Клапан выхлопной 171.05.130 головка цилиндров РУМО К457, К462</t>
  </si>
  <si>
    <t>Клапан запорный 15Б3р/м DN20 PN16, материал корпуса латунь, управление ручное, муфтовый, рабочая среда: вода, температура рабочей среды до +70C ТУ 3712-001-04606952-2011</t>
  </si>
  <si>
    <t>Клапан запорный 15с22нж DN25 PN40, материал корпуса сталь 25Л, управление ручное, фланцевый, рабочая среда: жидкая и газообразная с температурой от -40C до +425C ТУ 3742-007-43179794-2009</t>
  </si>
  <si>
    <t>Клапан нагнетательный ZW 10х90 к топливному насосу SKL ZW</t>
  </si>
  <si>
    <t>Клапан ограничения давления 614070130 к двигателю судовому Weichai Power WD615</t>
  </si>
  <si>
    <t>Клапан электромагнитный СК-21-20 DN20 PN0,7МПа, материал корпуса латунь, привод электромагнитный, резьба внутренняя-внутренняя, рабочая среда: вода 90C</t>
  </si>
  <si>
    <t>Ключ рожковый AWT-EDS0708 двухсторонний, 7х8мм, L=124мм, покрытие-хром-никелевое Licota</t>
  </si>
  <si>
    <t>Кнопка КМЕ 4110 арт.6262874 U=660В, толкатель цилиндрический, AC/DC, рабочая температура от -40C до +40C</t>
  </si>
  <si>
    <t>Кнопка КУ 111101 (КЕ-011 ) исполнение 2</t>
  </si>
  <si>
    <t>Кольцо 1802.00.154 к турбокомпрессору СКБТ ТК18С-23</t>
  </si>
  <si>
    <t>Кольцо 51135326 SKL</t>
  </si>
  <si>
    <t>Кольцо 962.04.022 Юждизельмаш 4Ч10,5/13</t>
  </si>
  <si>
    <t>Кольцо 962.04.103 Юждизельмаш 4Ч10,5/13</t>
  </si>
  <si>
    <t>Кольцо Г60-650017 к дизелю РУМО Г-70</t>
  </si>
  <si>
    <t>Кольцо компрессионное 172.04.102 поршень с шатуном Юждизельмаш К457, К462</t>
  </si>
  <si>
    <t>Кольцо маслосъемное 171.04.022 к двигателю Юждизельмаш К457, К462</t>
  </si>
  <si>
    <t>Кольцо предохранительное 43963906 к двигателю SKL 4NVD26-2, 6NVD26A-3</t>
  </si>
  <si>
    <t>Кольцо резиновое 10х5х2,5 черт.19-20</t>
  </si>
  <si>
    <t>Кольцо резиновое 40х34х3 черт.19-21</t>
  </si>
  <si>
    <t>Кольцо резиновое 66х58х4 черт.19-22</t>
  </si>
  <si>
    <t>Кольцо резиновое уплотнительное круглого сечения 023-028-30-2-2 ГОСТ 9833-73, ГОСТ 18829-73</t>
  </si>
  <si>
    <t>Кольцо резиновое уплотнительное круглого сечения 023-028-30-2-3 ГОСТ 9833-73 ГОСТ 18829-73 для гидравлических и пневматических устройств</t>
  </si>
  <si>
    <t>Кольцо резиновое уплотнительное круглого сечения 027-032-30-2-2 ГОСТ 9833-73 для гидравлических и пневматических устройств</t>
  </si>
  <si>
    <t>Кольцо резиновое уплотнительное круглого сечения 070-076-36-2-3 ГОСТ 9833-73, ГОСТ 18829-73 для гидравлических и пневматических устройств</t>
  </si>
  <si>
    <t>Кольцо стопорное GB/T893.1 к двигателю Xinchai</t>
  </si>
  <si>
    <t>Кольцо уплотнительное 12GJ-26 к двигателю Jinan Diesel Engine 6190, G6190, 8190</t>
  </si>
  <si>
    <t>Кольцо уплотнительное O-ring 108x4 DIN 3771 NBR70 применяется в различных механизмах, обеспечивая герметичность</t>
  </si>
  <si>
    <t>Кольцо уплотнительное упорного подшипника 240-1005600 а/м БелАЗ</t>
  </si>
  <si>
    <t>Комплект вкладышей коренных 240-1000102-Н1 к автомобилю</t>
  </si>
  <si>
    <t>Комплект монтажный Sienen</t>
  </si>
  <si>
    <t>Комплект реек RAM Block, код R5RD09 b=30мм, h=20мм, L=250мм, для шкафов навесных ST/CE, 2 рейки в комплекте</t>
  </si>
  <si>
    <t>Конденсатор К50-29-50 В-10 мкФ ГОСТ Р 57440-2017 постоянной емкости, номер разработки 29, U=29В, 10мкФ</t>
  </si>
  <si>
    <t>Контргайка 65 ГОСТ 8968-75 Ст20 Ду65</t>
  </si>
  <si>
    <t>Коробка клеммная Spacial SBM NSYSBM20308 цельнометаллическая, габаритные размеры 200х300х80мм, IP66, цвет-серый</t>
  </si>
  <si>
    <t>Коробка ответвительная тросовая У245У3 ТУ 3449-011-01395331-2011 Для ответвления от тросовых проводов, сечение магистральных проводов 4-10мм, количество сжимов 2, металлическая, IP20, 150х100х70</t>
  </si>
  <si>
    <t>Коробка разветвительная КРТП 10х2 ЯДКГ 000001.001.ТУ телефонная, 20 контактов, Uмакс=140В, Iмакс=100мА, материал корпуса пластик, 104х120х28, температура эксплуатации от -35C до +40C</t>
  </si>
  <si>
    <t>Коробка распределительная КРТП-10х2 ТУ 000001.001 телефонная, 2х10 пар контактов, Uмакс=120В, Iмакс=100мА, корпус литой, материал корпуса полистирол, 120х100х22</t>
  </si>
  <si>
    <t>Корпус масляного фильтра ПФК Тверьдизельагрегат 245-1017015 для катера</t>
  </si>
  <si>
    <t>Кран запорный Ду 50 Lavita VALVE WITH BRASS BALL 50</t>
  </si>
  <si>
    <t>Кран шаровой ALSO КШ.М.065.25-01 DN65 PN25, материал корпуса сталь 20, управление ручное (рукоятка), муфтовый, рабочая среда: вода, неагрессивный природный газ, сжиженные углеводородные газы, нефтепродукты с температурой от -40C до +200C ТУ 3742-001-</t>
  </si>
  <si>
    <t>Кран шаровой BVR 065B8210 DN32 PN40, материал корпуса латунь, управление ручное (рукоятка), резьба внутренняя-внутренняя Danfoss</t>
  </si>
  <si>
    <t>Кран шаровой R250X010 Giacomini размер 3", присоединение-резьба внутренняя-внутренняя, управление ручное, хромированный, рабочая среда-вода</t>
  </si>
  <si>
    <t>Кран шаровой VTp.743 VTp.743.0.025 DN32 PN25, материал корпуса полипропилен, управление ручное, под пайку Valtec</t>
  </si>
  <si>
    <t>Кран шаровой КШ 100.25.4111 DN100 PN25, материал корпуса стапь 20, электропривод, под приварку, рабочая среда: вода, пар, воздух, природный газ, товарная нефть, нефтепродукты с температурой от -40C до +190C ТУ 3742-016-55377430-10</t>
  </si>
  <si>
    <t>Круг заточной 3 300 10 127 14А 40 O B 40 2 угол 45 ГОСТ Р 52781-07 с коническим профилем (тип 3), D=300мм, T=10мм, H=127мм, из нормального электрокорунда марки 14А, зернистости F60, степени твердости O, на бакелитовой связке, с предельной рабочей ско</t>
  </si>
  <si>
    <t>Круг заточной 3 300 13 127 14А 40 O B 40 2 угол 45 ГОСТ Р 52781-07 с коническим профилем (тип 3), D=300мм, T=13мм, H=127мм, из нормального электрокорунда марки 14А, зернистости F40, степени твердости O, на бакелитовой связке, с предельной рабочей ско</t>
  </si>
  <si>
    <t>Круг отрезной 41 150х2,5х22,23 A 30 S BF 80 ex плоский, по металлу, D=150мм, T=2,5мм, H=22,23мм, из нормального электрокорунда, зернистость 30, твердый, на армированной бакелитовой связке с упрочняющими элементами, максимальная рабочая скорость 80м/с</t>
  </si>
  <si>
    <t>Круг отрезной 41 180х2х22.23 A 36 S BF 80 ex плоский, по металлу, D=180мм, T=2мм, H=22,23мм, из нормального электрокорунда, зернистость 36, твердый, на армированной бакелитовой связке с упрочняющими элементами, максимальная рабочая скорость 80м/с</t>
  </si>
  <si>
    <t>Круг отрезной ExpertMetal 2 608 600 544 D=400мм, T=3,2мм, H=25,4мм, допустимая рабочая скорость v=80м/с</t>
  </si>
  <si>
    <t>Круг шлифовальный 1 150 20 32 25А 90 K 6 V 50 2 ГОСТ Р 52781-2007 прямого профиля (тип 1), D=150мм, T=20мм, H=32мм, из белого электрокорунда 25А, зернистость 90, твердостью K, на керамической связке, с предельной рабочей скоростью 50м/с</t>
  </si>
  <si>
    <t>Круг шлифовальный 1 150Х20Х32 25А F60 K 7 V 4500 прямого профиля (тип 1), D=150мм, T=20мм, H=32мм, из белого электрокорунда 25А, зернистость 60, твердость K, на керамической связке, n=4500об/мин</t>
  </si>
  <si>
    <t>Круг шлифовальный 1 175х20х32 25A F40 O 5 V 40м/с 2кл ГОСТ Р 52781-2007 Прямого профиля, D=175мм, T=20мм, H=32мм, из белого электрокорунда 25A, зернистости F40, твердостью O, на керамической связке, v=40м/с</t>
  </si>
  <si>
    <t>Круг шлифовальный 1 300Х40Х76 25А F46 L 6 V 2250 прямого профиля (тип 1), D=300мм, T=40мм, H=76мм, из белого электрокорунда 25А, зернистость F46, твердостью L, на керамической связке, n=2250об/мин</t>
  </si>
  <si>
    <t>Крышка горловины черт.12.394-6АСБ</t>
  </si>
  <si>
    <t>Крышка захлопки забортного ящика СЧ 28-48 черт.1.595-57</t>
  </si>
  <si>
    <t>Крышка контроллера черт.1739-63-100СБ</t>
  </si>
  <si>
    <t>Крышка судовых сходных люков II E Ст 700х700х100/7-6-196,0/117,6 к теплоходу ГОСТ 25309-94</t>
  </si>
  <si>
    <t>Крышка теплообменника выходная 6ЧН21/21 черт.АГКБ.956А-51-00.СБ</t>
  </si>
  <si>
    <t>Лампа галогенная КГМ 220-800-1 мощность-800Вт, световой поток-21500лм, тип цоколя-G9,5, напряжение-220В</t>
  </si>
  <si>
    <t>Лампа индикаторная неоновая ИНА-ТН-0,3-3 Uзажиг=150В, Iразр=0,3мА, цоколь Е10/13</t>
  </si>
  <si>
    <t>Лампа ЛОН220-150 E27 Uпит.=220В, P=150Вт, цоколь-E27</t>
  </si>
  <si>
    <t>Лампа люминесцентная компактная Dulux L 36W/840 4050300010786 P=36Вт, D=17,5мм, L=411мм, световой поток-2900лм, цветовая температура-4000К, цвет свечения-холодный белый, цоколь-2G11</t>
  </si>
  <si>
    <t>Лампа накаливания SPC.T CL 25 W 230 V E14 Uпит.=230В, P=25Вт, световой поток-140лм, цветовая температура-2700K, цоколь-E14, цвет свечения-теплый белый</t>
  </si>
  <si>
    <t>Лампа накаливания ЛОН 25вт Б-230-25-4 Е27 Uпит.=230В, P=25Вт, световой поток-1240лм, цветовая температура-2700K, цоколь-E27, цвет свечения-желтый</t>
  </si>
  <si>
    <t>Лампа накаливания МН6.3-0.3 U=6,3В, P=0,3Вт, цоколь E10</t>
  </si>
  <si>
    <t>Лампа накаливания МО 24-40 40Вт, 24В, для светильников местного освещения</t>
  </si>
  <si>
    <t>Лампа накаливания судовая С24-40-1 P=40Вт, U=24В, световой поток-530лм, тип цоколя: E27, B22d, L=75мм, D=51мм, для судовых светильников</t>
  </si>
  <si>
    <t>Лампа накаливания Ц-235-245-10 U=235/245В, P=10Вт, D=25мм, тип цоколя B15d/18</t>
  </si>
  <si>
    <t>Лампа накаливания Ц-235-245-10 Е14/25 тип цоколя Е14/25, P=10Вт, в цилиндрической колбе</t>
  </si>
  <si>
    <t>Лампа светодиодная коммутаторная СКЛ16.2А-Б-2-24 Uраб=24В AC, цвет белый, бесцокольная, IP54</t>
  </si>
  <si>
    <t>Лампа светодиодная коммутаторная СКЛ16.2А-К-2-24 Uраб=24В AC, цвет желтый, бесцокольная, IP54</t>
  </si>
  <si>
    <t>Лампа светодиодная коммутаторная СКЛ-17 Ж-2-24 биполярная, U=24В, цвет желтый, IP54</t>
  </si>
  <si>
    <t>Лента клейкая армированная SDM TPL 50ммх50м</t>
  </si>
  <si>
    <t>Лента латунная общего назначения ДПРИТ 0,1х50 НД ГОСТ 2208-91, ГОСТ 15527-70 Л63 холоднокатаная, прямоугольного сечения, повышенной точности по толщине и нормальной точности по ширине, твердая, немерной длины</t>
  </si>
  <si>
    <t>Лента тефлоновая 17955330 b=12мм, s=0,1мм, L=10м</t>
  </si>
  <si>
    <t>Лента тормозная ЛАТ-2 6х60 ГОСТ 1198-93 асбестовая, тканая, до 5,0МПа</t>
  </si>
  <si>
    <t>Лист латунный ДПРНМ 2х600х1500 Л63 ГОСТ 931-90, ГОСТ 15527-70 Л63 Лист холоднокатаный, прямоугольной формы, нормальной точности, мягкий, размером 2х600х1500 из латуни марки Л63</t>
  </si>
  <si>
    <t>Лист латунный ДПРНХ 0,5х600х1500 ГОСТ 2208-2007 ЛС59-1, холоднокатаный, прямоугольного сечения, нормальной точности изготовления по толщине и ширине</t>
  </si>
  <si>
    <t>Лист медный ДПРИТ 1х600х1500 ГОСТ 1173-2006, ГОСТ 859-2014 М1 холоднокатаный, прямоугольный, повышенной точности по толщине и нормальной точности по ширине, твердый</t>
  </si>
  <si>
    <t>Лист медный ДПРИТ 20х600х1500 ГОСТ 1173-2006, ГОСТ 859-2014 М1 холоднокатаный, прямоугольный, повышенной точности по толщине и нормальной точности по ширине, твердый</t>
  </si>
  <si>
    <t>Лист медный ДПРИТ 3х600х1500 ГОСТ 1173-2006, ГОСТ 859-2014 М1 холоднокатаный, прямоугольный, повышенной точности по толщине и нормальной точности по ширине, твердый</t>
  </si>
  <si>
    <t>Манжета 1.1-15х30-4 ГОСТ 8752-79</t>
  </si>
  <si>
    <t>Манжета армированная 1.2-70х90-4 ГОСТ 8752-79</t>
  </si>
  <si>
    <t>Манжета резиновая армированная 1.2-115х145-12 ГОСТ 8752-79</t>
  </si>
  <si>
    <t>Манжета резиновая армированная 1.2-190х230-15 ГОСТ 8752-79</t>
  </si>
  <si>
    <t>Манжета резиновая армированная 2.2-30х52-5 ГОСТ 8752-79</t>
  </si>
  <si>
    <t>Манжета резиновая армированная 2.2-48х80-10 ГОСТ 8752-79</t>
  </si>
  <si>
    <t>Манжета резиновая армированная 2.2-75х100-1 ГОСТ 8752-79 для валов, однокромочные с пыльником, с пружиной, с формованной кромкой</t>
  </si>
  <si>
    <t>Манометр избыточного давления показывающий МП2-У У2-1,0кгс/см2-2,5-ОШ-IP40 диапазон измерений 0-1кгс/см2, штуцер осевой без фланца, резьба M12х1,5, Dкорпуса=60мм, класс точности 2,5, степень защиты IP40, материал корпуса сталь, диапазон рабочих темпе</t>
  </si>
  <si>
    <t>Манометр показывающий для точных измерений МПТИ Диапазон измерений 0-250кгс/см2, штуцер радиальный без фланца, резьба M20х1,5-8g, Dкорпуса=160мм, класс точности 0,4, приведенная погрешность 0,4%, степень защиты IP53, материал корпуса алюминиевый спла</t>
  </si>
  <si>
    <t>Манометр показывающий МТП-3М Диапазон измерений 0-100кгс/см2, штуцер радиальный, резьба М12х1,5, Dкорпуса=60мм, класс точности 2,5, степень защиты IP42, материал корпуса сталь, диапазон рабочих температур от -60C до +60C, Манотомь</t>
  </si>
  <si>
    <t>Масло моторное Gazpromneft Moto 2T</t>
  </si>
  <si>
    <t>Масло моторное Lukoil Genesis Armortech 0W-40 СТО 79345251-185-2019</t>
  </si>
  <si>
    <t>Масло моторное Rosneft Magnum Ultratec FE 5W-30 СТО 44918199-088-2017 с изменениями 1-2</t>
  </si>
  <si>
    <t>Маслоотражатель 135-01-028 к ведущему валу Weichai WD618, WD615, WP10</t>
  </si>
  <si>
    <t>Мембрана 32х6х2 черт.17-12</t>
  </si>
  <si>
    <t>Мембрана 42х6х2 черт.18-11</t>
  </si>
  <si>
    <t>Мембрана 90х2,5 черт.18-13</t>
  </si>
  <si>
    <t>Метчик машинно-ручной 2620-1505 ГОСТ 3266-81 правый, исполнение 2, для метрической резьбы, d=12мм, шаг P=1,5мм, для обработки сквозных отверстий</t>
  </si>
  <si>
    <t>Метчик машинно-ручной 2620-1521 ГОСТ 3266-81 короткий, с проходным хвостовиком, M14х0,5, правый, исполнения 2, 1-го класса точности, для сквозных отверстий</t>
  </si>
  <si>
    <t>Метчик машинно-ручной 2620-1947 ГОСТ 3266-81 короткий с проходным хвостовиком M30х2 правый, исполнения 2, 2-го класса точности</t>
  </si>
  <si>
    <t>Метчик машинно-ручной 2621-1917 ГОСТ 3266-81 правый, исп.1, короткий, с проходным хвостовиком, d=30мм, для метрической резьбы с шагом P=0,75мм, L=120мм, одинарный, для сквозных отверстий</t>
  </si>
  <si>
    <t>Метчик машинно-ручной сталь Р6М5 М48х4, с проходным хвостовиком, для метрической резьбы, правый, комплектный из 2шт для черновой и чистовой обработки: 2620-2241, 2620-2243</t>
  </si>
  <si>
    <t>Молоток стальной строительный МКИ-1 ГОСТ 11042-90 Молоток-кирочка, исполнение 1</t>
  </si>
  <si>
    <t>Муфта 25 ГОСТ 8954-75 сталь</t>
  </si>
  <si>
    <t>Муфта 50-Ц ГОСТ 8966-75 DN50, покрытие цинковое, резьба 2", L=56мм, s=5,5мм</t>
  </si>
  <si>
    <t>Муфта VALFEX ТУ 2248-001-21088915-2015 D=20мм, полипропиленовая, цвет белый/серый</t>
  </si>
  <si>
    <t>Муфта вводная Fortisflex ВМ-20, арт.61370 для ввода металлорукава в корпуса щитового оборудования, вводная резьба 3/4", DN=20мм, D=26,4мм, d=19,4мм, материал корпуса-цинковый сплав, IP54, температура эксплуатации от -60C до +120C</t>
  </si>
  <si>
    <t>Муфта комбинированная разъемная 40х1 1/4" внутренняя резьба, DN40, резьба 1 1/4"</t>
  </si>
  <si>
    <t>Набивка сальниковая ЛП-31 ТУ 38114339-88 16х16</t>
  </si>
  <si>
    <t>Набивка сальниковая МС500 ТУ 2573-003-56508584-03 С однослойным оплетением сердечника, 10х10мм</t>
  </si>
  <si>
    <t>Наконечник 11ПГ ОСТ5.6070-74 глухой, соединяемый пайкой, Sжил.=4мм2, Dстерж.=4мм, L=23мм</t>
  </si>
  <si>
    <t>Наконечник 16ПГ ОСТ 5Р.6070-74 глухой, соединяемый пайкой, Sжил.=6мм2, Dстерж.=6мм, L=25,5мм</t>
  </si>
  <si>
    <t>Наконечник 22ПГ ОСТ5Р.6070-74 для оконцевания токоведущих жил кабелей и проводов</t>
  </si>
  <si>
    <t>Наконечник кабельный ПМ 2.5-6 арт.66616 кольцевой, Sжилы=2,5мм2, материал-медь, крепежное отверстие под болт M6</t>
  </si>
  <si>
    <t>Наконечник кабельный ПМ 6-5 ТУ 3449-033-97284872-2006 медный луженый, под пайку, S=6мм2, D=5,3мм, b=9,5мм, L=19мм</t>
  </si>
  <si>
    <t>Наконечник кабельный ТМЛ 185-20-23-М-УХЛЗ ГОСТ 7386-80 М2 медный, луженый, U до 35кВ</t>
  </si>
  <si>
    <t>Наконечник медный П-25-8-М УХЛ3 ТУ 36-33-83</t>
  </si>
  <si>
    <t>Наконечник П 95-10 ОСТ 5.6070-74 Sжил.=95мм2, dстерж.=10мм, L=56мм</t>
  </si>
  <si>
    <t>Напильник плоский 2820-0018, арт.43932 ГОСТ 1465-80 Сталь У12А №3, длина рабочей части-200мм, двойная засечка</t>
  </si>
  <si>
    <t>Направляющая Д50.06.026 Д50</t>
  </si>
  <si>
    <t>Направляющая клапана 11003 к дизелю SKL</t>
  </si>
  <si>
    <t>Насос поршневой 532-51901 к двигателю SKL 6NVD 48-2U, 8NVD 48A-2U</t>
  </si>
  <si>
    <t>Насос РК-2 ТУ 3632-015-05747979-2005 ручной, крыльчатый, подача за 1 двойной ход Q=0,4л, H=20м, Pпредельное=0,3МПа, Lрукоятки=360мм, УХЛ4, рабочая среда-пресная и морская вода, нефтепродукты с температурой до +50C</t>
  </si>
  <si>
    <t>Насос циркуляционный Wilo TOP-S 40/15 2080046</t>
  </si>
  <si>
    <t>Нож 2020-0001 Т15К6 90град ГОСТ 24359-80 Dфрезы=100мм, правый, Lножа=38мм, hножа=22мм, bширина=12мм</t>
  </si>
  <si>
    <t>Нож монтерский 570901 прямой, диэлектрический Hangzhou MIR Import and Export</t>
  </si>
  <si>
    <t>Обойма зубчатая черт.936-42-70 к сухогрузному теплоходу</t>
  </si>
  <si>
    <t>Обойма черт.Р 295-214-026СБ</t>
  </si>
  <si>
    <t>Ограничитель черт.1523-33-5</t>
  </si>
  <si>
    <t>Отвод 90-250 Vents круглого сечения, D=250мм, из стали s=0,50мм, 90град</t>
  </si>
  <si>
    <t>Отливка бронза БрА9Ж3Л черт.19-123-2 втулки верхнего подшипника гельмпорта, D=210мм, d=135мм, h=170мм</t>
  </si>
  <si>
    <t>Отливка бронза БрА9Ж3Л черт.19-260 втулки сектора, D=240мм, d=180мм, h=220мм</t>
  </si>
  <si>
    <t>Отливка колеса черт.ПЗС-33-29-1 сталь 25Л-II к блоку подъема сосуна</t>
  </si>
  <si>
    <t>Охладитель водомасляный 01-32-1 СБ к дизелю Weichai 226B, WD615/618</t>
  </si>
  <si>
    <t>Палец поршня черт.Ds4997S поз.042 к двигателю Skoda 6L275PN</t>
  </si>
  <si>
    <t>Палец резиновый 15/14 h9 черт.11-67-4</t>
  </si>
  <si>
    <t>Пара плунжерная 135.5 для двигателя 6NVD26-2Lr SKL 4НВД26-2, 6НВД26А-3</t>
  </si>
  <si>
    <t>Пара плунжерная 7048-01200 к двигателю SKL 6NVD 48-2U, 8NVD 48A-2U</t>
  </si>
  <si>
    <t>Пара плунжерная 7900-03200 к дизелю SKL НВД36</t>
  </si>
  <si>
    <t>Паронит ТД-45 ТУ 2570-010-21523050-2017 1х1500х1000мм, безасбестовый, вальцованный, армированный металлической сеткой</t>
  </si>
  <si>
    <t>Патрон резьбовой ЭРА арт.ACS PRH-E40/E27-PLA-WH E40/E27, Uном.=250В, пластмассовый</t>
  </si>
  <si>
    <t>Пенопласт ППС-10 ГОСТ 15588-2014 плотность не менее 10кг/м3, разрушающее напряжение при сжатии не менее 40кПа, разрушающее напряжение при статическом изгибе не менее 60кПа, 1000х2000х50мм</t>
  </si>
  <si>
    <t>Переключатель пакетный ПП 3-100/Н2 М1 сил.56 EKF PROxima арт.pp-3-100-5 Uном.=220/400В DC/AC, Iном.=100А, контакты-3Р, IP56, М1, на 2 направления, материал корпуса-силумин, тип крепления-винтовое, настенный монтаж, 185х240х170мм</t>
  </si>
  <si>
    <t>Переход 150х100мм, L=100мм, сталь оцинкованная, s=0,55мм, симметричный</t>
  </si>
  <si>
    <t>Переход 250х150 40 сталь 12Х1МФ СТО ЦКТИ 318.05-2009</t>
  </si>
  <si>
    <t>Переход 355/150 круглого сечения, D=355/150мм, из оцинкованной стали s=0,50мм, L=315мм Vents</t>
  </si>
  <si>
    <t>Переходник ПМ 100 Ц для соединения гибких каналов, D=100мм, L=62мм, материал-оцинкованная сталь</t>
  </si>
  <si>
    <t>Пластина резиновая 2Н-II-ТМКЩ-С-2 ГОСТ 7338-90 неформовая, тепломорозокислотощелочестойкая, Рраб до 0,1МПа, степень твердости С, s=2мм</t>
  </si>
  <si>
    <t>Пластина резиновая 2Н-I-ТМКЩ-С-14 ГОСТ 7338-90 пластина 2 класса, вида Н, тип I, тепломорозокислотощелочестойкая, степень твердости С, толщина 14мм, рабочее давление до 0,1 МПа</t>
  </si>
  <si>
    <t>Пластина резиновая 2Ф-I-МБС-С-40 ГОСТ 7338-90 Формовая маслобензостойкая, Pраб до 0,1МПа, степень твердости С, s=40мм, размер листа не менее 720х720мм (предпочтительный размер 800х1000мм)</t>
  </si>
  <si>
    <t>Подводка гибкая Klip 1316 Pмакс=15атм, присоединение гайка-гайка 1/2", L=600мм, диапазон температуры рабочей среды от 0C до +95C</t>
  </si>
  <si>
    <t>Подшипник 154х96х265 черт.1460-205/01-456</t>
  </si>
  <si>
    <t>Подшипник 32207 ГОСТ 8328-75 ГОСТ 520-2011 роликовый, радиальный, однорядный, тип внутреннего кольца-безбортиковое, 35х72х17мм</t>
  </si>
  <si>
    <t>Подшипник 32314Л ГОСТ 8328-75 роликовый радиальный с короткими цилиндрическими роликами, 70х150х35мм, с латунным сепаратором</t>
  </si>
  <si>
    <t>Подшипник 80201 ГОСТ 520-2011 шариковый радиальный однорядный, 12х32х10мм, с двумя защитными шайбами</t>
  </si>
  <si>
    <t>Подшипник радиальный шариковый сферический двухрядный 22228 CCK/W33- H 3128 140х250х68мм ГОСТ 8545-75</t>
  </si>
  <si>
    <t>Подшипник резино-металлический 219/185х150х490 ТУ 212 РСФСР 80-84</t>
  </si>
  <si>
    <t>Подшипник резино-металлический 219/185х160х440 ТУ 212 РСФСР 80-84</t>
  </si>
  <si>
    <t>Подшипник резино-металлический I-185 У5 ТУ212РСФСР80-84 черт.12-343 250/215х185х600мм</t>
  </si>
  <si>
    <t>Подшипник роликовый конический 7204 20х47х15.25мм ТУ 37.006.162-89</t>
  </si>
  <si>
    <t>Подшипник роликовый конический 7304 20х52х16,25мм ТУ 37.006.162-89</t>
  </si>
  <si>
    <t>Подшипник роликовый конический 7506 30х62х21,25мм ТУ 37.006.162-89</t>
  </si>
  <si>
    <t>Подшипник роликовый радиально-упорный однорядный конический 7205 25х52х16,25мм ГОСТ 520-89</t>
  </si>
  <si>
    <t>Подшипник роликовый радиальный с короткими цилиндрическими роликами 32212 60х110х22мм ГОСТ 8328-75</t>
  </si>
  <si>
    <t>Подшипник роликовый радиальный с короткими цилиндрическими роликами 32213 65х120х23мм ГОСТ 8328-75</t>
  </si>
  <si>
    <t>Подшипник роликовый радиальный с короткими цилиндрическими роликами 32313 65х140х33мм ГОСТ 8328-75</t>
  </si>
  <si>
    <t>Подшипник роликовый радиальный сферический 13632 АМНК 380х126х5,0мм МПЗ</t>
  </si>
  <si>
    <t>Подшипник роликовый радиальный сферический 3520 100х180х46мм ГОСТ 5721-75</t>
  </si>
  <si>
    <t>Подшипник роликовый радиальный сферический 3612Н 60х130х46мм ГОСТ 5721-75</t>
  </si>
  <si>
    <t>Подшипник роликовый радиальный сферический двухрядный 3518Н 90х160х40мм ГОСТ 5721-75 с цилиндрическим отверстием внутреннего кольца, с кольцевой проточкой и отверстиями для смазки на наружном кольце</t>
  </si>
  <si>
    <t>Подшипник роликовый радиальный сферический двухрядный 3520Н 100х180х46мм ГОСТ 5721-75 с цилиндрическим отверстием внутреннего кольца, с кольцевой проточкой и отверстиями для смазки на наружном кольце</t>
  </si>
  <si>
    <t>Подшипник роликовый радиальный сферический двухрядный 3530Н 150х270х73мм ГОСТ 5721-75 с цилиндрическим отверстием внутреннего кольца, с кольцевой проточкой и отверстиями для смазки на наружном кольце</t>
  </si>
  <si>
    <t>Подшипник роликовый радиальный сферический двухрядный 3613Н 65х140х48мм ГОСТ 5721-75 с цилиндрическим отверстием внутреннего кольца, с кольцевой проточкой и отверстиями для смазки на наружном кольце</t>
  </si>
  <si>
    <t>Подшипник упорный шариковый одинарный 8210 50х78х22мм ГОСТ 7872-89</t>
  </si>
  <si>
    <t>Подшипник упорный шариковый одинарный 8236 180х250х56мм ГОСТ 7872-89</t>
  </si>
  <si>
    <t>Подшипник шариковый радиально-упорный однорядный 46204 20х47х14мм ГОСТ 831-75</t>
  </si>
  <si>
    <t>Подшипник шариковый радиальный 1000905 25х42х9мм ГОСТ 8338-75</t>
  </si>
  <si>
    <t>Подшипник шариковый радиальный 180018 8х22х7мм ГОСТ 8882-75</t>
  </si>
  <si>
    <t>Подшипник шариковый радиальный 80025 5х16х5мм ГОСТ 7242-21 шариковый радиальный, 5х16х5мм, однорядный с двумя защитными шайбами</t>
  </si>
  <si>
    <t>Подшипник шариковый радиальный однорядный 1180305 25х62х21мм ГОСТ 520-2011</t>
  </si>
  <si>
    <t>Подшипник шариковый радиальный однорядный 18 8х22х7мм ГОСТ 8338-75</t>
  </si>
  <si>
    <t>Подшипник шариковый радиальный однорядный 29 9х26х8мм ГОСТ 8338-75</t>
  </si>
  <si>
    <t>Подшипник шариковый радиальный однорядный 322 110х240х50мм ГОСТ 8338-75</t>
  </si>
  <si>
    <t>Подшипник шариковый радиальный однорядный 50407 35х100х25мм ГОСТ 8338-75</t>
  </si>
  <si>
    <t>Подшипник шариковый радиальный однорядный 7000110 50х80х10мм ГОСТ 8338-75</t>
  </si>
  <si>
    <t>Подшипник шариковый радиальный однорядный с двухсторонним уплотнением 180108 40х68х15мм ГОСТ 8882-75</t>
  </si>
  <si>
    <t>Подшипник шариковый упорный 51410 50х110х43мм SKF</t>
  </si>
  <si>
    <t>Подшипник шариковый упорный или упорно-радиальный 8320 100х170х55мм ГОСТ 7872-89</t>
  </si>
  <si>
    <t>Подшипник шариковый упорный одинарный 8111 55х78х16мм ГОСТ 8338-75</t>
  </si>
  <si>
    <t>Ползун черт.227-99-2243</t>
  </si>
  <si>
    <t>Полотно по металлу 1А-0005 ГОСТ 6645-86 Для металла, L=300мм, материал: Х6ВФ</t>
  </si>
  <si>
    <t>Полумуфта кулачковая черт.85-485</t>
  </si>
  <si>
    <t>Поршень 552-07001 4NVD26-2, 6NVD26A-3</t>
  </si>
  <si>
    <t>Поршень 962.04.101-3 Юждизель 4Ч10,5/13</t>
  </si>
  <si>
    <t>Поршень К-06-00СБ к компрессору Беском КВД-Г</t>
  </si>
  <si>
    <t>Пост управления кнопочный ПКУ3-12-С8014 УЗБ 50/60/400 Гц, U=380В, I=16А, IP30</t>
  </si>
  <si>
    <t>Предохранитель ПК-20, 1А</t>
  </si>
  <si>
    <t>Предохранитель плавкий FU520 1SNA008292R0100 Iном=5А, 5х20мм</t>
  </si>
  <si>
    <t>Предохранитель плавкий MI5FA25V1 керамический, Uном=250В, Iном=1А, 5х20мм</t>
  </si>
  <si>
    <t>Приставка выдержки времени ПВЭ-22 EKF PROxima, арт.ctr-st-22 1НО + 1НЗ, 1-30сек</t>
  </si>
  <si>
    <t>Провод обмоточный ПЭТВ-2 0,071 ТУ 16-705.110-79</t>
  </si>
  <si>
    <t>Провод обмоточный ПЭТВ-2 0,09 ТУ 16-705.110-79</t>
  </si>
  <si>
    <t>Провод обмоточный ПЭТВ-2 0,28 ТУ 16-705.110-79</t>
  </si>
  <si>
    <t>Провод обмоточный ПЭТВ-2(ПТВ-155) диаметр - 0,125мм</t>
  </si>
  <si>
    <t>Провод ПВ3 1х2,5 ГОСТ 6323-79</t>
  </si>
  <si>
    <t>Провод ПуГВ 1х6 Ч ТУ 16-705.501-2010 с медными жилами, изоляция из ПВХ пластиката, повышенной гибкости, цвет изоляции черный</t>
  </si>
  <si>
    <t>Проволока бронзовая ДКРХТ 2,0 БТ БрКМЦ3-1 ГОСТ 16130-90 сварочная, твердая, диаметром 2мм, в мотках, из сплава марки БрКМЦ3-1</t>
  </si>
  <si>
    <t>Проволока легированная 0,8 Св-08Г2С-О ГОСТ 2246-70 D=0,8мм, легированная, омедненная, для сварки (наплавки)</t>
  </si>
  <si>
    <t>Проволока медная ДКРНТ 3 НД ГОСТ 16130-90 М1 холоднодеформированная, круглого сечения, твердая, немерной длины</t>
  </si>
  <si>
    <t>Проволока нихромовая 0,3-Х20Н80-Н ГОСТ 12766.1-90</t>
  </si>
  <si>
    <t>Проволока нихромовая 0,5-Х20Н80-Н ГОСТ 12766.1-90</t>
  </si>
  <si>
    <t>Проволока нихромовая 0,8-Х20Н80-Н ГОСТ 12766.1-90</t>
  </si>
  <si>
    <t>Проволока нихромовая 0,9-Х20Н80-Н ГОСТ 12766.1-90</t>
  </si>
  <si>
    <t>Проволока сварочная СвАМг61 4 ГОСТ 7871-2019 сплав СвАМг61 D=4мм</t>
  </si>
  <si>
    <t>Проволока стальная низкоуглеродистая 0,9-О-С ГОСТ 3282-74 D=0,9мм, термически обработанная, нормальной точности, светлая</t>
  </si>
  <si>
    <t>Проволока стальная сварочная 1,0 Св-08Г2С-О ГОСТ 2246-70 D=1,0мм, для сварки (наплавки), с омедненной поверхностью, аттестация НАКС</t>
  </si>
  <si>
    <t>Проволока стальная сварочная 2,0 Св-04Х19Н11М3 ГОСТ 2246-70 D=2мм, высоколегированная, для сварки (наплавки)</t>
  </si>
  <si>
    <t>Прокат листовой горячекатаный нержавеющий БТ-БШ-БД-ПН-О-3,0х1250х2500 ГОСТ 19904-90, ГОСТ 5582-75 сталь 12Х18Н10Т по состоянию материала и качеству поверхности М3а</t>
  </si>
  <si>
    <t>Прокат листовой холоднокатаный АТ-АШ-БД-ПВ-О-0,5х1250х2500 ГОСТ 19904-90/К270В-5-II-Н-сталь 08пс ГОСТ 16523-97</t>
  </si>
  <si>
    <t>Прокат листовой холоднокатаный АТ-АШ-БД-ПВ-О-1х1250х2500 ГОСТ 19904-90/К270В-5-II-Н-сталь 08пс ГОСТ 16523-97</t>
  </si>
  <si>
    <t>Прокат сортовой стальной горячекатаный круглый В1-II-НД-210 ГОСТ 2590-2006 Ст3пс5</t>
  </si>
  <si>
    <t>Прокат сортовой стальной горячекатаный круглый В1-IV-МД-150х6000 ГОСТ 2590-2006, ГОСТ 1050-2013 сталь 20 2ГП-М1-ТВ1</t>
  </si>
  <si>
    <t>Прокат сортовой стальной горячекатаный круглый В1-IV-МД-280х9000 ГОСТ 2590-2006, ГОСТ 1050-2013 сталь 35 2ГП-М1-ТВ1</t>
  </si>
  <si>
    <t>Прокат сортовой стальной горячекатаный шестигранный В1-II-НД-14 ГОСТ 2879-2006, ГОСТ 535-2005 сталь Ст3сп5</t>
  </si>
  <si>
    <t>Прокат сортовой стальной горячекатаный шестигранный В1-IV-МД-10х6000 ГОСТ 2879-2006, ГОСТ 1050-2013 сталь 20 20-2ГП-М1-ТВ1</t>
  </si>
  <si>
    <t>Прокат сортовой стальной горячекатаный шестигранный В1-IV-МД-10х6000 ГОСТ 2879-2006, ГОСТ 1050-2013 сталь 45 2ГП-М1-ТВ1</t>
  </si>
  <si>
    <t>Прокат сортовой стальной горячекатаный шестигранный В1-IV-МД-12х6000 ГОСТ 2879-2006, ГОСТ 1050-2013 сталь 45 45-2ГП-М1-ТВ1</t>
  </si>
  <si>
    <t>Прокат сортовой стальной горячекатаный шестигранный В1-IV-МД-8х6000 ГОСТ 2879-2006, ГОСТ 1050-2013 сталь 45 2ГП-М1-ТВ1</t>
  </si>
  <si>
    <t>Прокладка 0211.39.006 к двигателю Волгодизельмаш 6ЧН 21/21</t>
  </si>
  <si>
    <t>Прокладка 0390.83.021 к дизелю Волгодизельмаш</t>
  </si>
  <si>
    <t>Прокладка 150-03-12-1 к двигателю Юждизельмаш К457, К462</t>
  </si>
  <si>
    <t>Прокладка крышки распределительной шестеренки 240-1002064-А</t>
  </si>
  <si>
    <t>Пружина внутренняя Г60-140045 к двигателю Г70</t>
  </si>
  <si>
    <t>Пружина Г60-200104 к дизелю РУМО Г-70</t>
  </si>
  <si>
    <t>Пружина Г60-5228 к дизелю РУМО Г-70</t>
  </si>
  <si>
    <t>Пружина шпиля черт.КСЦ.2034.000.32.01 полное число витков-8, расстояние между витками-7,14мм</t>
  </si>
  <si>
    <t>Пруток 80х2000-2 ГОСТ 24301-93, ГОСТ 613-79 БрО5Ц5С5 диаметр 80мм, длина 2000мм, группа №2</t>
  </si>
  <si>
    <t>Пруток 90х2000-2 ГОСТ 24301-93, ГОСТ 613-79 БрО5Ц5С5 диаметр 90мм, длина 2000мм, группа №2</t>
  </si>
  <si>
    <t>Пруток AMrG.КР 50 ГОСТ Р 56854-2016 круглое сечение, алюминиевый сплав марки AMrG, D=50мм</t>
  </si>
  <si>
    <t>Пруток алюминиевый ГКРПП 30 НД ГОСТ 21488-97 АМГ6 прессованный, без термической обработки, нормальной прочности, круглый, нормальной точности изготовления, немерной длины</t>
  </si>
  <si>
    <t>Пруток алюминиевый ГКРПП 40 НД ГОСТ 21488-97 АМГ6 прессованный, без термической обработки, нормальной прочности, круглый, нормальной точности изготовления, немерной длины</t>
  </si>
  <si>
    <t>Пруток алюминиевый ГКРПП 50 НД ГОСТ 21488-97 АМГ6 прессованный, без термической обработки, нормальной прочности, круглый, нормальной точности изготовления, немерной длины</t>
  </si>
  <si>
    <t>Пруток алюминиевый ГКРПП 60 НД ГОСТ 21488-97 АМГ6М прессованный, без термической обработки, нормальной прочности, круглый, нормальной точности изготовления, немерной длины</t>
  </si>
  <si>
    <t>Пруток алюминиевый ГКРПП 80 НД ГОСТ 21488-97 АМГ6 прессованный, без термической обработки, нормальной прочности, круглый, нормальной точности изготовления, немерной длины</t>
  </si>
  <si>
    <t>Пруток алюминиевый ГКРПП 90 НД ГОСТ 21488-97 АМГ6 прессованный, без термической обработки, нормальной прочности, круглый, нормальной точности изготовления, немерной длины</t>
  </si>
  <si>
    <t>Пруток алюминиевый Д16 КР120 ГОСТ 21488-97 Д16 D=120мм, без термической обработки, нормальной прочности, круглый, нормальная точность, немерная</t>
  </si>
  <si>
    <t>Пруток алюминиевый Д16.Т КР20 ГОСТ 21488-97 Д16 закаленное и естественное старение Т, D=20мм</t>
  </si>
  <si>
    <t>Пруток алюминиевый Д16.Т КР40х3000 ГОСТ 21488-97 Д16 закаленное и естественное старение Т, нормальной прочности, круглый, нормальной точности, d=40мм, L=3000мм</t>
  </si>
  <si>
    <t>Пруток бронзовый круглый ПКРНТ 70 НД ГОСТ 18175-78, ГОСТ 1628-78 бронза БрАЖ-9-4 прессованный, нормальной точности изготовления, твердый, немерной длины</t>
  </si>
  <si>
    <t>Пруток бронзовый ПКРПХ 20,0х3000 ГОСТ 1628-78 бронза БрАЖ9-4 прессованный, круглый, повышенной точности изготовления, мерной длины</t>
  </si>
  <si>
    <t>Пруток латунный круглый ГКРПП 6 НД ГОСТ 2060-2006 латунь Л63 горячедеформированный, повышенной точности изготовления, полутвердое состояние, диаметр 6мм, немерная длина</t>
  </si>
  <si>
    <t>Пруток латунный круглый ДКРНТ 16 НД ГОСТ 2060-2090 латунь ЛС59-1 тянутый, нормальной точности изготовления, немерной длины, твердый, диаметром 16мм</t>
  </si>
  <si>
    <t>Пруток латунный круглый ДКРНТ 17 НД ГОСТ 2060-2006 латунь ЛС59-1 тянутый, нормальной точности изготовления, немерной длины, твердый</t>
  </si>
  <si>
    <t>Пруток латунный круглый ДКРНТ 50 НД ГОСТ 2060-2090 латунь Л63 тянутый, нормальной точности изготовления, немерной длины, твердый, диаметром 50мм</t>
  </si>
  <si>
    <t>Пруток медный круглый ДКРНТ 10 НД ГОСТ 1535-2016, ГОСТ 859-2014 медь М1 тянутый, нормальной точности изготовления, твердый, немерной длины</t>
  </si>
  <si>
    <t>Пруток медный круглый ДКРНТ 12 НД ГОСТ 1535-2016, ГОСТ 859-2014 медь М1 тянутый, нормальной точности изготовления, твердый, немерной длины</t>
  </si>
  <si>
    <t>Пруток медный круглый ДКРНТ 14 НД ГОСТ 1535-2016, ГОСТ 859-2014 медь М1 тянутый, нормальной точности изготовления, твердый, немерной длины</t>
  </si>
  <si>
    <t>Пруток медный круглый ДКРНТ 22 НД ГОСТ 1535-2016, ГОСТ 859-2014 медь М1 тянутый, нормальной точности изготовления, твердый, немерной длины</t>
  </si>
  <si>
    <t>Пруток медный круглый ДКРНТ 25 НД ГОСТ 1535-2006 М1 тянутый, нормальной точности, твердый, немерной длины</t>
  </si>
  <si>
    <t>Пруток медный круглый ДКРНТ 40 НД ГОСТ 1535-2016, ГОСТ 859-2014 медь М1 тянутый, нормальной точности изготовления, твердый, немерной длины</t>
  </si>
  <si>
    <t>Пруток медный круглый ДКРНТ 6 НД ГОСТ 1535-2016, ГОСТ 859-2014 медь М1 тянутый, нормальной точности изготовления, твердый, немерной длины</t>
  </si>
  <si>
    <t>Пруток медный круглый ДКРНТ 8 НД ГОСТ 1535-2016, ГОСТ 859-2014 медь М1 тянутый, нормальной точности изготовления, твердый, немерной длины</t>
  </si>
  <si>
    <t>Пруток тянутый медный круглого сечения ДКРНТ 30 НД ГОСТ 1535-2016, ГОСТ 859-2014 М1 Д-КР-Н-Т-НД</t>
  </si>
  <si>
    <t>Пускатель магнитный ПМ12-010110 U=380В</t>
  </si>
  <si>
    <t>Пята 21-740020 РУМО 8Ч1А 23/30</t>
  </si>
  <si>
    <t>Распылитель 184.25.001-01</t>
  </si>
  <si>
    <t>Распылитель 572-25806 к двигателю SKL 4НВД 26-2, 6НВД26А-3</t>
  </si>
  <si>
    <t>Распылитель сорбента РС-1 (РАС) дальность распыления до 10м, производительность от 1м3/ч до 4м3/ч, tперез=1мин, габаритные размеры 460х350х700</t>
  </si>
  <si>
    <t>Раструб для укомплектования углекислотных огнетушителей: ОУ-1, ОУ-2, ОУ-3, ОУ-4, ОУ-5, из диэлектрических полимерных материалов, применение при тушении возгораний электропроводки и оборудования под напряжением до 1000 В (класс E), 175х90х90</t>
  </si>
  <si>
    <t>Расцепитель независимый OptiMat E-230AC-УХЛ3-РЕГ ТУ 3422-055-05758109-2012 Uном=230В, 50Гц, AC</t>
  </si>
  <si>
    <t>Расцепитель независимый OptiMat E-400AC-УХЛ3 ТУ3422-055-05758109-2012 Uном=400В, 50Гц, AC, степень защиты IP20</t>
  </si>
  <si>
    <t>Регулятор температуры РТП-32-2М-80-II к двигателю Юждизельмаш К457, К462</t>
  </si>
  <si>
    <t>Резистор МЛТ 0,5Вт, 390Ом, 5%</t>
  </si>
  <si>
    <t>Резистор ОМЛТ-1 ОЖ0.467.107ТУ 1Втх8,2Ом+/-2%</t>
  </si>
  <si>
    <t>Резистор ППБ-3А переменный, проволочный, регулировочный, бескаркасные, Rном=4,7кОм, Pрассеиван.ном=50Вт, допуск.откл.10% Rном</t>
  </si>
  <si>
    <t>Рейка РРГ-0,25 1.318-09 к рулевому устройству</t>
  </si>
  <si>
    <t>Реле РПУ-1 (РПУ-2-М211) U=220В, 50Гц</t>
  </si>
  <si>
    <t>Реле тепловое TeSys E LRE14 Диапазон уставок I от 7А до 10А, класс срабатывания защиты от перегрузки-10А, Uн=380В, IP20, нереверсивное исполнение, НЗ и НО по 1, раб.температура от -20C до +60С, макс.сечение кабеля 6мм2, используется с контакторами ти</t>
  </si>
  <si>
    <t>Реле электротепловое токовое ТРТ-114М3 ИАЕЖ.647 314.007 ПС Iном=5А, U=660/440В АС/DC, 50/60Гц</t>
  </si>
  <si>
    <t>Реле электротепловое токовое ТРТ-141 М3 ТУ 16-523.007-80, ном.№371370102.04</t>
  </si>
  <si>
    <t>Ремень клиновой AVX10x800 La Toyopower</t>
  </si>
  <si>
    <t>Ремень клиновой AVX13x1100 La Toyopower</t>
  </si>
  <si>
    <t>Ремень приводной клиновой A-1060 IV ГОСТ 1284.1-89</t>
  </si>
  <si>
    <t>Ремень приводной клиновой AVX13x1900 Optibelt Truck Power Marathon 2</t>
  </si>
  <si>
    <t>Ремень приводной клиновой Z(O)-1500 IV ГОСТ 1284.1-89</t>
  </si>
  <si>
    <t>Ремень приводной клиновой А-1900 IV ГОСТ 1284.1-89</t>
  </si>
  <si>
    <t>Ремень приводной клиновой В(Б)-2120 IV ГОСТ 1284.1-89</t>
  </si>
  <si>
    <t>Ремень приводной клиновый А-1600 ГОСТ 1284.1-89 Ширина ремня 11мм, ширина большого основания ремня 13мм, h=8мм; угол клина 40град, L=1600мм, кл.1</t>
  </si>
  <si>
    <t>Розетка PC10-307 U=250В, I=10А, IP20</t>
  </si>
  <si>
    <t>Розетка силовая мод.PS-125 Ps-125-32-380 U=380В, Iном.=32А, 3P+PE+N, IP44, стационарная, наружная</t>
  </si>
  <si>
    <t>Ролик Профи арт.254 48 024 трубка D=48мм L=240мм, ворс 18мм, Dпосадочный=8мм, материал полиакрил, цвет красно-белый микс</t>
  </si>
  <si>
    <t>Роульс унифицированный для якорной цепи черт.Р163-32-9</t>
  </si>
  <si>
    <t>Рубероид РКП-350 ГОСТ 10923-93</t>
  </si>
  <si>
    <t>Рукав резиновый для газовой сварки и резки металлов III-6,3-2-ХЛ ГОСТ 9356-75</t>
  </si>
  <si>
    <t>Рукав резиновый напорный с нитяным усилением без концевой арматуры 8х16,5-1,6 ГОСТ 10362-2017</t>
  </si>
  <si>
    <t>Рукав резиновый напорный с нитяным усилением неармированный 42х55-1,47 ГОСТ 10362-2017</t>
  </si>
  <si>
    <t>Рым-болт M10 SN506110 Metso Minerals</t>
  </si>
  <si>
    <t>Сальник 146х120х12 черт.19-65-5</t>
  </si>
  <si>
    <t>Сальник 2101.1307013.02 к двигателю Тверьдизельагрегат СД-240</t>
  </si>
  <si>
    <t>Сверло спиральное 2300-0128 ГОСТ 10902-77 Правое с цилиндрическим хвостовиком, d=1,2мм, L=38мм, исполнение 1, средняя серия</t>
  </si>
  <si>
    <t>Светильник аварийный ЭРА, SSA-101-1-20, арт.Б0044388 эвакуационный, светодиодый, подвесной, "ВЫХОД-EXIT", P=3Вт, IP20, УХЛ4, время автономной работы-180мин, 363х152мм</t>
  </si>
  <si>
    <t>Светильник головной СГСВ-6 "Экотон-6" светодиодный, взрывозащищенный, в комплекте с зарядным устройством. Маркировка взрывозащиты по МЭк 60072-0-98 РВExdmiaIХ/1ExdmiaIICT5Х. Время работы без подзарядки в режиме рабочего света не менее 18ч, освещеннос</t>
  </si>
  <si>
    <t>Сетка подтрапная полиамидная 3х2м ОСТ 31.8001-76</t>
  </si>
  <si>
    <t>Скоба монтажная 19-20 однолапковая, D=19мм, L=40мм, b=12мм, h=20мм, для крепления металлорукава Металанг НГ-LS</t>
  </si>
  <si>
    <t>Слиток цилиндрический ТУ 48-21-642-79 бронза БрАЖ9-4 прессованный, форма сечения-круглый, D=250мм, L=600мм, нормальной точности изготовления</t>
  </si>
  <si>
    <t>Смычка якорная 25-2/2а ГОСТ 228-79</t>
  </si>
  <si>
    <t>Соединение штепсельное ИЭ-9901А-1 ТУ 22-3227-75 380В 10А, трехфазное</t>
  </si>
  <si>
    <t>Соединитель арт.15ПЦ стальной, оцинкованный, D=150мм</t>
  </si>
  <si>
    <t>Сталь шпоночная 45х25 ГОСТ 8787-68</t>
  </si>
  <si>
    <t>Стартер IEK, LS151M, арт.LLD151-LS-22 P=4-22Вт, f=50Гц, Uном=220-240/110-130В, степень защиты IP20, класс защиты II</t>
  </si>
  <si>
    <t>Стартер IN HOME, S10 4690612032436 для включения ламп мощностью P=4-65Вт люминесцентного типа, подключаемых последовательно к сети переменного тока U=230В AC</t>
  </si>
  <si>
    <t>Стартер ST 111 SCHP 1200 4-80W 4-80w</t>
  </si>
  <si>
    <t>Стартер к судовому дизелю СД-245.2.01-01 БАТЭ</t>
  </si>
  <si>
    <t>Стекло к судовому фонарю СС-562В/М цвет прозрачный</t>
  </si>
  <si>
    <t>Стержень фторопластовый Ф-4 50 ГОСТ 10007-80</t>
  </si>
  <si>
    <t>Ступица насадки поворотной черт.АГКБ.949.00 сталь 25Л</t>
  </si>
  <si>
    <t>Тарелка пружины привода черт.92-52</t>
  </si>
  <si>
    <t>Термометр стеклянный прямой ТТ-В-150/50.П11G1/2 ТУ 4211-002-4719015564-2008 диапазон измерений от 0C до +100C, Lверх.част.=150мм, Lпогруж.=50мм</t>
  </si>
  <si>
    <t>Топор СИБИН арт.2070-08 кованый, с округлым лезвием, вес головы 800г, общий вес 1050г, L=400мм</t>
  </si>
  <si>
    <t>Тройник 027-2138 оцинкованный</t>
  </si>
  <si>
    <t>Тройник 027-2139 оцинкованный</t>
  </si>
  <si>
    <t>Тройник 100/100мм, из оцинкованной стали, s=0,55мм, для воздуховода круглого сечения</t>
  </si>
  <si>
    <t>Тройник 32 ПП, PPYT32 Pilsa</t>
  </si>
  <si>
    <t>Тройник 45х4 ГОСТ 17376-2001 сталь 20 оцинкованный</t>
  </si>
  <si>
    <t>Тройник муфтовый арт.9007-02 DN20 PN30</t>
  </si>
  <si>
    <t>Тройник Ц-32 ГОСТ 8948-75 ковкий чугун</t>
  </si>
  <si>
    <t>Тройник Ц-50 ГОСТ 8948-75 чугун</t>
  </si>
  <si>
    <t>Труба ZEDEX ZX-100K-130х90 ТУ 22.29.29-001-31761253-2017</t>
  </si>
  <si>
    <t>Труба дренажная гофрированная Перфокор DN/OD 160 SN 4 ТУ 2248-004-73011750-2011 Двухслойная с профилированной стенкой, наружный диаметр 160мм, кольцевая жесткость SN 4, перфорация тип II</t>
  </si>
  <si>
    <t>Труба к форсунке 457.20.001-5</t>
  </si>
  <si>
    <t>Труба медная 16*1,5 БТ ГОСТ 617-2006 М1 тянутая, круглая, нормальной точности, твердая, немерной длины</t>
  </si>
  <si>
    <t>Труба стальная бесшовная горячедеформированная 159х5 ГОСТ 8732-78 сталь 10Г2 ГОСТ 8731-74</t>
  </si>
  <si>
    <t>Труба стальная бесшовная горячедеформированная 426х60 ГОСТ 8732-78 группа В сталь 20 ГОСТ 8731-74</t>
  </si>
  <si>
    <t>Труба стальная бесшовная горячедеформированная 83х4 ГОСТ 8732-78 группа В сталь 20 ГОСТ 8731-74</t>
  </si>
  <si>
    <t>Труба стальная бесшовная холоднодеформированная 89х12х6000 ГОСТ 8734-75 группа Б сталь 20 ГОСТ 8733-74</t>
  </si>
  <si>
    <t>Труба фановая К828</t>
  </si>
  <si>
    <t>Трубка ТВ-40 d=18мм</t>
  </si>
  <si>
    <t>Трубка управления воздушной заслонкой S414100006 Kiturami KSO 50/70 к дизельному котлу Kiturami</t>
  </si>
  <si>
    <t>Трубопровод к топливному насосу Г60-9206-2 к дизелю РУМО Г-70</t>
  </si>
  <si>
    <t>Турбокомпрессор ТКР 6-00.06 к трактору Д-245</t>
  </si>
  <si>
    <t>Уголок 63х63х5 Ст3сп/пс ГОСТ 8509-93, ГОСТ 535-2005</t>
  </si>
  <si>
    <t>Уголок полипропиленовый Энкор, арт.45332 PPRC, 32 мм, угол 90град, белый</t>
  </si>
  <si>
    <t>Уголок равнополочный В-160х160х10 ГОСТ 8509-93/Ст3сп5 ГОСТ 535-2005</t>
  </si>
  <si>
    <t>Угольник 90-1-Ц-32 ГОСТ 8946-75</t>
  </si>
  <si>
    <t>Указатель давления УД-800 НПЦ Манометр</t>
  </si>
  <si>
    <t>Уплотнение штуцера форсунки 0210.28.011 к двигателю Волгодизельмаш 6ЧН 21/21</t>
  </si>
  <si>
    <t>Уплотнитель оконный арт.HUP012P ТУ 2245-005-85994315-2009 пенополиэтиленовый, самоклеящийся</t>
  </si>
  <si>
    <t>Упор бортовой черт.2148/81106-90-011СБ</t>
  </si>
  <si>
    <t>Устройство для крепления якорной цепи черт.211-99.6225 СБ калибр 26-28, тип 1</t>
  </si>
  <si>
    <t>Фиксатор Ст5 черт.6.339-145</t>
  </si>
  <si>
    <t>Фиксатор торцевой BTO, код ZBT007 фиксация набора клеммных зажимов на рейке, крепление на рейку типа OMEGA 3, цвет черный, толщина 8мм, материал полиамид</t>
  </si>
  <si>
    <t>Флюс сварочный АН-20С ГОСТ 9087-81 массовая доля кремния (IV) оксид 19-24%, марганца (II) оксид 9-13%, кальция оксид 3-9%, магния оксид не более 0,5%, алюминия оксид 27-32%</t>
  </si>
  <si>
    <t>Фонарь светодиодный NPT-CP05-ACCU 94 953 аккумуляторный, ручной, световой поток до 105лм, дальность до 80м, емкость аккумулятора-900мАч, время работы до 6ч, IP33, с вилкой для зарядки, U=220B</t>
  </si>
  <si>
    <t>Фоторезистор СФ2-6А U=25В, мощность рассеяния 50мВт</t>
  </si>
  <si>
    <t>Фреза дисковая 2240-0463 ГОСТ 28527-90 Трехсторонняя, D=125мм, d=32мм, L=14мм, z=22, с прямыми зубьями</t>
  </si>
  <si>
    <t>Фреза концевая 2223-0001 ГОСТ 17026-71 праворежущая, тип 1, исп. А, d=14мм, z=4, с коническим хвостовиком</t>
  </si>
  <si>
    <t>Фреза шпоночная 2234-0383 ГОСТ 9140-78 праворежущая, d=20мм, с цилиндрическим хвостовиком, с полем допуска N9</t>
  </si>
  <si>
    <t>Футорка 1 1/2"х2", арт.04503 AquaLink</t>
  </si>
  <si>
    <t>Хомут P6.6, код 25309 стандартный, черный, 3,6х140мм, 100шт/упк</t>
  </si>
  <si>
    <t>Хомут Экофикс 40-60мм/9 W1 арт.H40-60ECO41 оцинковка W1, sленты=0,7мм, bленты=9мм, момент затяжки 4,5Н/м</t>
  </si>
  <si>
    <t>Центр вращающийся Donray 604Н/110 высокоточный, D=90мм, L=258,5мм, n=3000об/мин, конус MS5, точность 0,005мм</t>
  </si>
  <si>
    <t>Центр вращающийся Donray DM515 высокоточный, D=90мм, L=245мм, n=2500об/мин, конус MS5, точность 0,012мм</t>
  </si>
  <si>
    <t>Цепь пильная Rezer PS-9-1,3-56 количество звеньев 56, длина шины 40см, шаг цепи 3,8", толщина ведущего звена 1,3мм</t>
  </si>
  <si>
    <t>Шайба А.18.04 ГОСТ 11371-78 сталь 20 Исполнения 1, класс точности А, для крепежной детали с диаметром резьбы 18мм, с толщиной, установленной в стандарте, условное обозначение марки (группы) 04 по ГОСТ 18123-82</t>
  </si>
  <si>
    <t>Шайба гровер 18 65Г 029 ГОСТ 6402-70</t>
  </si>
  <si>
    <t>Шатун 12VB.05.10.01 к двигателю Jinan Diesel Engine 6190, G6190, 8190</t>
  </si>
  <si>
    <t>Шатун в компл. 832-08902 к двигателю SKL 6НВД48 -2У,8НВД48А-2У</t>
  </si>
  <si>
    <t>Швеллер 12П 120х52х4,8 ГОСТ 8240-97/С245 ГОСТ 27772-2015</t>
  </si>
  <si>
    <t>Швеллер 30У ГОСТ 8240-97, ГОСТ 535-2005 Ст3сп/пс</t>
  </si>
  <si>
    <t>Шестигранник 12 ГОСТ 2879-2006, ГОСТ 1050-88 Сталь 20</t>
  </si>
  <si>
    <t>Шестигранник 12 ГОСТ 2879-2006, ГОСТ 1050-88 Сталь 35</t>
  </si>
  <si>
    <t>Шестигранник 27 ГОСТ 2879-2006, ГОСТ 1050-88 сталь 20</t>
  </si>
  <si>
    <t>Шнур резиновый 1-1С 10 ГОСТ 6467-79 Резиновый, кислотощелочестойкий, с давлением рабочей среды до 0,5мПа, средней твердости</t>
  </si>
  <si>
    <t>Шпатлевка для дерева Eurotex, водно-дисперсионная, акриловая, цвет сосна, упаковка 1,5кг</t>
  </si>
  <si>
    <t>Шплинт 5х32 ГОСТ 397-79 Из низкоуглеродистой стали</t>
  </si>
  <si>
    <t>Шумоглушитель СР150/900 ТУ 4862-001-52402363-02 D=149мм, L=900мм, тип шумоглушителя-круглый</t>
  </si>
  <si>
    <t>Шунт измерительный стационарный 75ШСМ.М-200-М3-1 ТУ 4229-016-34988566-2008 200А, 75мВ, кл.точности 0,5</t>
  </si>
  <si>
    <t>Электрод МР-3-4,0 ГОСТ 9466-75 D=4,0мм, L=450мм, сварочный ток 140-180А</t>
  </si>
  <si>
    <t>Электрод НЖ-13 ГОСТ 9466-75 D=4мм</t>
  </si>
  <si>
    <t>Электрод ОЗС-12-5,0 ГОСТ 9466-75 D=5мм. Аттестация НАКС</t>
  </si>
  <si>
    <t>Электрод сварочный ОЗС-12 D=4мм ГОСТ 9467-75</t>
  </si>
  <si>
    <t>Электрод сварочный ОЗС-12-3,0 ГОСТ 9466-75 D=3мм, L=350мм, покрытие-рутиловое</t>
  </si>
  <si>
    <t>Электрод сварочный Т-590-5,0 ГОСТ 10051-75</t>
  </si>
  <si>
    <t>Электрод сварочный ЦЛ-11-4,0 ГОСТ 10052-75 Тип Э-08Х20Н9Г2Б. Диаметр 4,0мм, покрытие электродов основное, коэффициент наплавки 11,0г/Ач. Для сварки конструкций из коррозионностойких и жаропрочных сталей аустенитного класса</t>
  </si>
  <si>
    <t>Электрод ЭА-400/10У ОСТ 5Р.9370-81 D=4мм</t>
  </si>
  <si>
    <t>Электронасос вертикальный центробежный НЦВ-40/65Б-5 ТУ 26-06-1233-79 Q=40м3/ч, Н=65м, с электродвигателем, ДМН160МВ2, P=15кВт, n=2900об/мин</t>
  </si>
  <si>
    <t>Электроогонь ЭОСС-04И-2а</t>
  </si>
  <si>
    <t>Электропатрон Пкр27-04-К43 арт.EPC10-04-02-K01 E27, резьбовой, Uном.=220В, керамический</t>
  </si>
  <si>
    <t>Электропаяльник ЭПСН-200 ГОСТ 7219-87 200Вт, 220В</t>
  </si>
  <si>
    <t>Электропаяльник ЭПСН-200 ТУ 3468-001-13798962-2007 P=200Вт, U=220/230В, класс защиты II, УХЛ4</t>
  </si>
  <si>
    <t>Элемент фильтрующий Difa 6339E к автомобилю КамАЗ</t>
  </si>
  <si>
    <t>Элемент фильтрующий ЭФ-КП-2 к дизелю Дагдизель 5Д2, 5Д4</t>
  </si>
  <si>
    <t>Якорь Холла П300</t>
  </si>
  <si>
    <t>Якорь Холла П400 ГОСТ 761-74</t>
  </si>
  <si>
    <t>Ящик хранения якорной системы тип VI ГОСТ 5959-80 из листовых древесных материалов для грузов массой до 200кг</t>
  </si>
  <si>
    <t>ШТ</t>
  </si>
  <si>
    <t>Комплект</t>
  </si>
  <si>
    <t>л</t>
  </si>
  <si>
    <t>м3</t>
  </si>
  <si>
    <t>т</t>
  </si>
  <si>
    <t>пог.м</t>
  </si>
  <si>
    <t>Упаковка</t>
  </si>
  <si>
    <t>0210.05.110</t>
  </si>
  <si>
    <t xml:space="preserve">0210.05.100 </t>
  </si>
  <si>
    <t>0210.05.100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</si>
</sst>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4" fontId="1" fillId="0" borderId="0" xfId="0" applyNumberFormat="1" applyFont="1" applyBorder="1" applyAlignment="1">
      <alignment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lovinAVl/AppData/Local/Microsoft/Windows/INetCache/Content.Outlook/XQ3TENOV/&#1042;&#1099;&#1075;&#1088;&#1091;&#1079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МТР"/>
    </sheetNames>
    <sheetDataSet>
      <sheetData sheetId="0" refreshError="1">
        <row r="2">
          <cell r="A2" t="str">
            <v>3151018</v>
          </cell>
          <cell r="B2" t="str">
            <v>ШТ</v>
          </cell>
          <cell r="C2" t="str">
            <v>Амортизатор</v>
          </cell>
          <cell r="D2" t="str">
            <v>АКСС-60И</v>
          </cell>
          <cell r="E2" t="str">
            <v>ТУ 38 105 1953-90</v>
          </cell>
        </row>
        <row r="3">
          <cell r="A3" t="str">
            <v>3151318</v>
          </cell>
          <cell r="B3" t="str">
            <v>ШТ</v>
          </cell>
          <cell r="C3" t="str">
            <v>Амперметр</v>
          </cell>
          <cell r="D3" t="str">
            <v>М423001 "Б"</v>
          </cell>
          <cell r="E3" t="str">
            <v>ТУ 25-7504-132-97</v>
          </cell>
        </row>
        <row r="4">
          <cell r="A4" t="str">
            <v>882414</v>
          </cell>
          <cell r="B4" t="str">
            <v>ШТ</v>
          </cell>
          <cell r="C4" t="str">
            <v>Амперметр</v>
          </cell>
          <cell r="D4" t="str">
            <v>Э42700</v>
          </cell>
          <cell r="E4" t="str">
            <v>ТУ 25-7504.133-2007</v>
          </cell>
        </row>
        <row r="5">
          <cell r="A5" t="str">
            <v>3142681</v>
          </cell>
          <cell r="B5" t="str">
            <v>ШТ</v>
          </cell>
          <cell r="C5" t="str">
            <v>Анемостат приточно-вытяжной</v>
          </cell>
          <cell r="D5" t="str">
            <v>Вентс АМ 100 ВРФ</v>
          </cell>
          <cell r="E5" t="str">
            <v/>
          </cell>
        </row>
        <row r="6">
          <cell r="A6" t="str">
            <v>3142389</v>
          </cell>
          <cell r="B6" t="str">
            <v>ШТ</v>
          </cell>
          <cell r="C6" t="str">
            <v>Анемостат приточно-вытяжной</v>
          </cell>
          <cell r="D6" t="str">
            <v>Вентс АМ 150 ВРФ</v>
          </cell>
          <cell r="E6" t="str">
            <v/>
          </cell>
        </row>
        <row r="7">
          <cell r="A7" t="str">
            <v>131997</v>
          </cell>
          <cell r="B7" t="str">
            <v>КГ</v>
          </cell>
          <cell r="C7" t="str">
            <v>Баббит</v>
          </cell>
          <cell r="D7" t="str">
            <v>Б83</v>
          </cell>
          <cell r="E7" t="str">
            <v>ГОСТ 1320-74</v>
          </cell>
        </row>
        <row r="8">
          <cell r="A8" t="str">
            <v>3164494</v>
          </cell>
          <cell r="B8" t="str">
            <v>ШТ</v>
          </cell>
          <cell r="C8" t="str">
            <v>Баллер ведущий</v>
          </cell>
          <cell r="D8" t="str">
            <v/>
          </cell>
          <cell r="E8" t="str">
            <v/>
          </cell>
        </row>
        <row r="9">
          <cell r="A9" t="str">
            <v>3163241</v>
          </cell>
          <cell r="B9" t="str">
            <v>ШТ</v>
          </cell>
          <cell r="C9" t="str">
            <v>Барашек</v>
          </cell>
          <cell r="D9" t="str">
            <v>M14</v>
          </cell>
          <cell r="E9" t="str">
            <v/>
          </cell>
        </row>
        <row r="10">
          <cell r="A10" t="str">
            <v>853955</v>
          </cell>
          <cell r="B10" t="str">
            <v>ШТ</v>
          </cell>
          <cell r="C10" t="str">
            <v>Батарея аккумуляторная</v>
          </cell>
          <cell r="D10" t="str">
            <v>Delta DT 1212</v>
          </cell>
          <cell r="E10" t="str">
            <v/>
          </cell>
        </row>
        <row r="11">
          <cell r="A11" t="str">
            <v>3273879</v>
          </cell>
          <cell r="B11" t="str">
            <v>ШТ</v>
          </cell>
          <cell r="C11" t="str">
            <v>Блок зажимов</v>
          </cell>
          <cell r="D11" t="str">
            <v>TDM Electric, БЗН 30А</v>
          </cell>
          <cell r="E11" t="str">
            <v/>
          </cell>
        </row>
        <row r="12">
          <cell r="A12" t="str">
            <v>187998</v>
          </cell>
          <cell r="B12" t="str">
            <v>КГ</v>
          </cell>
          <cell r="C12" t="str">
            <v>Болт</v>
          </cell>
          <cell r="D12" t="str">
            <v>M18-8gх60.58.04</v>
          </cell>
          <cell r="E12" t="str">
            <v>ГОСТ 7798-70</v>
          </cell>
        </row>
        <row r="13">
          <cell r="A13" t="str">
            <v>3163706</v>
          </cell>
          <cell r="B13" t="str">
            <v>ШТ</v>
          </cell>
          <cell r="C13" t="str">
            <v>Болт откидной</v>
          </cell>
          <cell r="D13" t="str">
            <v>M14</v>
          </cell>
          <cell r="E13" t="str">
            <v>ГОСТ 3033-73</v>
          </cell>
        </row>
        <row r="14">
          <cell r="A14" t="str">
            <v>3163244</v>
          </cell>
          <cell r="B14" t="str">
            <v>ШТ</v>
          </cell>
          <cell r="C14" t="str">
            <v>Болт привода включения муфты</v>
          </cell>
          <cell r="D14" t="str">
            <v/>
          </cell>
          <cell r="E14" t="str">
            <v/>
          </cell>
        </row>
        <row r="15">
          <cell r="A15" t="str">
            <v>3121004</v>
          </cell>
          <cell r="B15" t="str">
            <v>КГ</v>
          </cell>
          <cell r="C15" t="str">
            <v>Болт с шестигранной головкой</v>
          </cell>
          <cell r="D15" t="str">
            <v>M16х160-5.6</v>
          </cell>
          <cell r="E15" t="str">
            <v>ГОСТ Р ИСО 4014-2013</v>
          </cell>
        </row>
        <row r="16">
          <cell r="A16" t="str">
            <v>3150748</v>
          </cell>
          <cell r="B16" t="str">
            <v>ШТ</v>
          </cell>
          <cell r="C16" t="str">
            <v>Вентиль запорный</v>
          </cell>
          <cell r="D16" t="str">
            <v>15ч14п</v>
          </cell>
          <cell r="E16" t="str">
            <v/>
          </cell>
        </row>
        <row r="17">
          <cell r="A17" t="str">
            <v>3150898</v>
          </cell>
          <cell r="B17" t="str">
            <v>ШТ</v>
          </cell>
          <cell r="C17" t="str">
            <v>Вентиль запорный</v>
          </cell>
          <cell r="D17" t="str">
            <v>(15с18п)</v>
          </cell>
          <cell r="E17" t="str">
            <v/>
          </cell>
        </row>
        <row r="18">
          <cell r="A18" t="str">
            <v>3141419</v>
          </cell>
          <cell r="B18" t="str">
            <v>ШТ</v>
          </cell>
          <cell r="C18" t="str">
            <v>Вентилятор</v>
          </cell>
          <cell r="D18" t="str">
            <v>ВЕНТС ТТ Сайлент М-100</v>
          </cell>
          <cell r="E18" t="str">
            <v>ГОСТ 30345.0-95</v>
          </cell>
        </row>
        <row r="19">
          <cell r="A19" t="str">
            <v>3144228</v>
          </cell>
          <cell r="B19" t="str">
            <v>ШТ</v>
          </cell>
          <cell r="C19" t="str">
            <v>Вентилятор</v>
          </cell>
          <cell r="D19" t="str">
            <v>ВЕНТС ТТ Сайлент-М 250</v>
          </cell>
          <cell r="E19" t="str">
            <v/>
          </cell>
        </row>
        <row r="20">
          <cell r="A20" t="str">
            <v>3141464</v>
          </cell>
          <cell r="B20" t="str">
            <v>ШТ</v>
          </cell>
          <cell r="C20" t="str">
            <v>Вентилятор</v>
          </cell>
          <cell r="D20" t="str">
            <v>ВЕНТС ТТ Сайлент М-150</v>
          </cell>
          <cell r="E20" t="str">
            <v>ГОСТ 30345.0-95</v>
          </cell>
        </row>
        <row r="21">
          <cell r="A21" t="str">
            <v>3141432</v>
          </cell>
          <cell r="B21" t="str">
            <v>ШТ</v>
          </cell>
          <cell r="C21" t="str">
            <v>Вентилятор</v>
          </cell>
          <cell r="D21" t="str">
            <v>ВЕНТС ТТ Сайлент М-315 ЕС</v>
          </cell>
          <cell r="E21" t="str">
            <v>ГОСТ 30345.0-95</v>
          </cell>
        </row>
        <row r="22">
          <cell r="A22" t="str">
            <v>3144215</v>
          </cell>
          <cell r="B22" t="str">
            <v>ШТ</v>
          </cell>
          <cell r="C22" t="str">
            <v>Вентилятор осевой</v>
          </cell>
          <cell r="D22" t="str">
            <v>ВОС 16/2,5-1,1</v>
          </cell>
          <cell r="E22" t="str">
            <v/>
          </cell>
        </row>
        <row r="23">
          <cell r="A23" t="str">
            <v>3144206</v>
          </cell>
          <cell r="B23" t="str">
            <v>ШТ</v>
          </cell>
          <cell r="C23" t="str">
            <v>Вентилятор радиальный</v>
          </cell>
          <cell r="D23" t="str">
            <v>ВРС-12/10-1.1.4</v>
          </cell>
          <cell r="E23" t="str">
            <v/>
          </cell>
        </row>
        <row r="24">
          <cell r="A24" t="str">
            <v>3144223</v>
          </cell>
          <cell r="B24" t="str">
            <v>ШТ</v>
          </cell>
          <cell r="C24" t="str">
            <v>Вентилятор радиальный</v>
          </cell>
          <cell r="D24" t="str">
            <v>ВРС-3/7-1.4Б</v>
          </cell>
          <cell r="E24" t="str">
            <v/>
          </cell>
        </row>
        <row r="25">
          <cell r="A25" t="str">
            <v>3065472</v>
          </cell>
          <cell r="B25" t="str">
            <v>ШТ</v>
          </cell>
          <cell r="C25" t="str">
            <v>Видеокамера тепловизионная</v>
          </cell>
          <cell r="D25" t="str">
            <v>DH-TPC-BF5421-T</v>
          </cell>
          <cell r="E25" t="str">
            <v/>
          </cell>
        </row>
        <row r="26">
          <cell r="A26" t="str">
            <v>3122202</v>
          </cell>
          <cell r="B26" t="str">
            <v>ШТ</v>
          </cell>
          <cell r="C26" t="str">
            <v>Вилка силовая</v>
          </cell>
          <cell r="D26" t="str">
            <v>НТ-023</v>
          </cell>
          <cell r="E26" t="str">
            <v/>
          </cell>
        </row>
        <row r="27">
          <cell r="A27" t="str">
            <v>3163254</v>
          </cell>
          <cell r="B27" t="str">
            <v>ШТ</v>
          </cell>
          <cell r="C27" t="str">
            <v>Винт</v>
          </cell>
          <cell r="D27" t="str">
            <v/>
          </cell>
          <cell r="E27" t="str">
            <v/>
          </cell>
        </row>
        <row r="28">
          <cell r="A28" t="str">
            <v>3145665</v>
          </cell>
          <cell r="B28" t="str">
            <v>КГ</v>
          </cell>
          <cell r="C28" t="str">
            <v>Винт</v>
          </cell>
          <cell r="D28" t="str">
            <v>A.M6-6х40.48</v>
          </cell>
          <cell r="E28" t="str">
            <v>ГОСТ 17473-80</v>
          </cell>
        </row>
        <row r="29">
          <cell r="A29" t="str">
            <v>3163231</v>
          </cell>
          <cell r="B29" t="str">
            <v>ШТ</v>
          </cell>
          <cell r="C29" t="str">
            <v>Винт гребной</v>
          </cell>
          <cell r="D29" t="str">
            <v/>
          </cell>
          <cell r="E29" t="str">
            <v/>
          </cell>
        </row>
        <row r="30">
          <cell r="A30" t="str">
            <v>3163743</v>
          </cell>
          <cell r="B30" t="str">
            <v>ШТ</v>
          </cell>
          <cell r="C30" t="str">
            <v>Винт гребной</v>
          </cell>
          <cell r="D30" t="str">
            <v/>
          </cell>
          <cell r="E30" t="str">
            <v/>
          </cell>
        </row>
        <row r="31">
          <cell r="A31" t="str">
            <v>3331434</v>
          </cell>
          <cell r="B31" t="str">
            <v>КГ</v>
          </cell>
          <cell r="C31" t="str">
            <v>Винт самонарезающий</v>
          </cell>
          <cell r="D31" t="str">
            <v>4,2х76 Ц6.хр.бцв</v>
          </cell>
          <cell r="E31" t="str">
            <v>ТУ BY 40024166.012-2008</v>
          </cell>
        </row>
        <row r="32">
          <cell r="A32" t="str">
            <v>3190712</v>
          </cell>
          <cell r="B32" t="str">
            <v>ШТ</v>
          </cell>
          <cell r="C32" t="str">
            <v>Винт самонарезающий</v>
          </cell>
          <cell r="D32" t="str">
            <v>ОМАХ 3,5х19</v>
          </cell>
          <cell r="E32" t="str">
            <v/>
          </cell>
        </row>
        <row r="33">
          <cell r="A33" t="str">
            <v>975324</v>
          </cell>
          <cell r="B33" t="str">
            <v>ШТ</v>
          </cell>
          <cell r="C33" t="str">
            <v>Винт самонарезающий</v>
          </cell>
          <cell r="D33" t="str">
            <v>4,2х41</v>
          </cell>
          <cell r="E33" t="str">
            <v/>
          </cell>
        </row>
        <row r="34">
          <cell r="A34" t="str">
            <v>3163689</v>
          </cell>
          <cell r="B34" t="str">
            <v>ШТ</v>
          </cell>
          <cell r="C34" t="str">
            <v>Винт ходовой</v>
          </cell>
          <cell r="D34" t="str">
            <v/>
          </cell>
          <cell r="E34" t="str">
            <v>ГОСТ 380-71</v>
          </cell>
        </row>
        <row r="35">
          <cell r="A35" t="str">
            <v>3123783</v>
          </cell>
          <cell r="B35" t="str">
            <v>ШТ</v>
          </cell>
          <cell r="C35" t="str">
            <v>Вкладыш</v>
          </cell>
          <cell r="D35" t="str">
            <v/>
          </cell>
          <cell r="E35" t="str">
            <v/>
          </cell>
        </row>
        <row r="36">
          <cell r="A36" t="str">
            <v>3164982</v>
          </cell>
          <cell r="B36" t="str">
            <v>ШТ</v>
          </cell>
          <cell r="C36" t="str">
            <v>Вкладыш верхний</v>
          </cell>
          <cell r="D36" t="str">
            <v/>
          </cell>
          <cell r="E36" t="str">
            <v/>
          </cell>
        </row>
        <row r="37">
          <cell r="A37" t="str">
            <v>3164998</v>
          </cell>
          <cell r="B37" t="str">
            <v>ШТ</v>
          </cell>
          <cell r="C37" t="str">
            <v>Вкладыш верхний</v>
          </cell>
          <cell r="D37" t="str">
            <v/>
          </cell>
          <cell r="E37" t="str">
            <v/>
          </cell>
        </row>
        <row r="38">
          <cell r="A38" t="str">
            <v>3150630</v>
          </cell>
          <cell r="B38" t="str">
            <v>ШТ</v>
          </cell>
          <cell r="C38" t="str">
            <v>Вкладыш верхний коренного подшипника</v>
          </cell>
          <cell r="D38" t="str">
            <v/>
          </cell>
          <cell r="E38" t="str">
            <v/>
          </cell>
        </row>
        <row r="39">
          <cell r="A39" t="str">
            <v>3161853</v>
          </cell>
          <cell r="B39" t="str">
            <v>ШТ</v>
          </cell>
          <cell r="C39" t="str">
            <v>Вкладыш верхний упорного подшипника</v>
          </cell>
          <cell r="D39" t="str">
            <v/>
          </cell>
          <cell r="E39" t="str">
            <v/>
          </cell>
        </row>
        <row r="40">
          <cell r="A40" t="str">
            <v>3164489</v>
          </cell>
          <cell r="B40" t="str">
            <v>ШТ</v>
          </cell>
          <cell r="C40" t="str">
            <v>Вкладыш нижний</v>
          </cell>
          <cell r="D40" t="str">
            <v/>
          </cell>
          <cell r="E40" t="str">
            <v/>
          </cell>
        </row>
        <row r="41">
          <cell r="A41" t="str">
            <v>3164481</v>
          </cell>
          <cell r="B41" t="str">
            <v>ШТ</v>
          </cell>
          <cell r="C41" t="str">
            <v>Вкладыш нижний</v>
          </cell>
          <cell r="D41" t="str">
            <v/>
          </cell>
          <cell r="E41" t="str">
            <v/>
          </cell>
        </row>
        <row r="42">
          <cell r="A42" t="str">
            <v>3150538</v>
          </cell>
          <cell r="B42" t="str">
            <v>ШТ</v>
          </cell>
          <cell r="C42" t="str">
            <v>Вкладыш нижний коренного подшипника</v>
          </cell>
          <cell r="D42" t="str">
            <v/>
          </cell>
          <cell r="E42" t="str">
            <v/>
          </cell>
        </row>
        <row r="43">
          <cell r="A43" t="str">
            <v>3150253</v>
          </cell>
          <cell r="B43" t="str">
            <v>ШТ</v>
          </cell>
          <cell r="C43" t="str">
            <v>Вкладыш нижний упорного подшипника</v>
          </cell>
          <cell r="D43" t="str">
            <v/>
          </cell>
          <cell r="E43" t="str">
            <v/>
          </cell>
        </row>
        <row r="44">
          <cell r="A44" t="str">
            <v>3164485</v>
          </cell>
          <cell r="B44" t="str">
            <v>ШТ</v>
          </cell>
          <cell r="C44" t="str">
            <v>Вкладыш шатуна</v>
          </cell>
          <cell r="D44" t="str">
            <v/>
          </cell>
          <cell r="E44" t="str">
            <v/>
          </cell>
        </row>
        <row r="45">
          <cell r="A45" t="str">
            <v>447010</v>
          </cell>
          <cell r="B45" t="str">
            <v>ШТ</v>
          </cell>
          <cell r="C45" t="str">
            <v>Вольтамперметр</v>
          </cell>
          <cell r="D45" t="str">
            <v>ВА-240 20-0-20А, 0-30В</v>
          </cell>
          <cell r="E45" t="str">
            <v>ТУ 25-04.23-78</v>
          </cell>
        </row>
        <row r="46">
          <cell r="A46" t="str">
            <v>3417867</v>
          </cell>
          <cell r="B46" t="str">
            <v>ШТ</v>
          </cell>
          <cell r="C46" t="str">
            <v>Вставка плавкая</v>
          </cell>
          <cell r="D46" t="str">
            <v>EKF PROxima, ПВЦ (10х38) 0,5А</v>
          </cell>
          <cell r="E46" t="str">
            <v/>
          </cell>
        </row>
        <row r="47">
          <cell r="A47" t="str">
            <v>3161721</v>
          </cell>
          <cell r="B47" t="str">
            <v>ШТ</v>
          </cell>
          <cell r="C47" t="str">
            <v>Втулка</v>
          </cell>
          <cell r="D47" t="str">
            <v>220х170х320</v>
          </cell>
          <cell r="E47" t="str">
            <v>ГОСТ 613-79</v>
          </cell>
        </row>
        <row r="48">
          <cell r="A48" t="str">
            <v>3163047</v>
          </cell>
          <cell r="B48" t="str">
            <v>ШТ</v>
          </cell>
          <cell r="C48" t="str">
            <v>Втулка</v>
          </cell>
          <cell r="D48" t="str">
            <v/>
          </cell>
          <cell r="E48" t="str">
            <v/>
          </cell>
        </row>
        <row r="49">
          <cell r="A49" t="str">
            <v>3156555</v>
          </cell>
          <cell r="B49" t="str">
            <v>ШТ</v>
          </cell>
          <cell r="C49" t="str">
            <v>Втулка</v>
          </cell>
          <cell r="D49" t="str">
            <v>75х55х60</v>
          </cell>
          <cell r="E49" t="str">
            <v/>
          </cell>
        </row>
        <row r="50">
          <cell r="A50" t="str">
            <v>3150397</v>
          </cell>
          <cell r="B50" t="str">
            <v>ШТ</v>
          </cell>
          <cell r="C50" t="str">
            <v>Втулка</v>
          </cell>
          <cell r="D50" t="str">
            <v/>
          </cell>
          <cell r="E50" t="str">
            <v/>
          </cell>
        </row>
        <row r="51">
          <cell r="A51" t="str">
            <v>3164758</v>
          </cell>
          <cell r="B51" t="str">
            <v>ШТ</v>
          </cell>
          <cell r="C51" t="str">
            <v>Втулка баллера верхняя</v>
          </cell>
          <cell r="D51" t="str">
            <v/>
          </cell>
          <cell r="E51" t="str">
            <v/>
          </cell>
        </row>
        <row r="52">
          <cell r="A52" t="str">
            <v>3163830</v>
          </cell>
          <cell r="B52" t="str">
            <v>ШТ</v>
          </cell>
          <cell r="C52" t="str">
            <v>Втулка баллера верхняя</v>
          </cell>
          <cell r="D52" t="str">
            <v/>
          </cell>
          <cell r="E52" t="str">
            <v/>
          </cell>
        </row>
        <row r="53">
          <cell r="A53" t="str">
            <v>3164551</v>
          </cell>
          <cell r="B53" t="str">
            <v>ШТ</v>
          </cell>
          <cell r="C53" t="str">
            <v>Втулка баллера верхняя</v>
          </cell>
          <cell r="D53" t="str">
            <v/>
          </cell>
          <cell r="E53" t="str">
            <v/>
          </cell>
        </row>
        <row r="54">
          <cell r="A54" t="str">
            <v>3156527</v>
          </cell>
          <cell r="B54" t="str">
            <v>ШТ</v>
          </cell>
          <cell r="C54" t="str">
            <v>Втулка баллера нижняя</v>
          </cell>
          <cell r="D54" t="str">
            <v/>
          </cell>
          <cell r="E54" t="str">
            <v/>
          </cell>
        </row>
        <row r="55">
          <cell r="A55" t="str">
            <v>3151742</v>
          </cell>
          <cell r="B55" t="str">
            <v>ШТ</v>
          </cell>
          <cell r="C55" t="str">
            <v>Втулка верхняя баллера</v>
          </cell>
          <cell r="D55" t="str">
            <v/>
          </cell>
          <cell r="E55" t="str">
            <v/>
          </cell>
        </row>
        <row r="56">
          <cell r="A56" t="str">
            <v>3161647</v>
          </cell>
          <cell r="B56" t="str">
            <v>ШТ</v>
          </cell>
          <cell r="C56" t="str">
            <v>Втулка направляющая</v>
          </cell>
          <cell r="D56" t="str">
            <v/>
          </cell>
          <cell r="E56" t="str">
            <v/>
          </cell>
        </row>
        <row r="57">
          <cell r="A57" t="str">
            <v>3156610</v>
          </cell>
          <cell r="B57" t="str">
            <v>ШТ</v>
          </cell>
          <cell r="C57" t="str">
            <v>Втулка нижняя баллера</v>
          </cell>
          <cell r="D57" t="str">
            <v/>
          </cell>
          <cell r="E57" t="str">
            <v/>
          </cell>
        </row>
        <row r="58">
          <cell r="A58" t="str">
            <v>3276273</v>
          </cell>
          <cell r="B58" t="str">
            <v>ШТ</v>
          </cell>
          <cell r="C58" t="str">
            <v>Выключатель</v>
          </cell>
          <cell r="D58" t="str">
            <v>серия Союз, Электра</v>
          </cell>
          <cell r="E58" t="str">
            <v/>
          </cell>
        </row>
        <row r="59">
          <cell r="A59" t="str">
            <v>3307794</v>
          </cell>
          <cell r="B59" t="str">
            <v>ШТ</v>
          </cell>
          <cell r="C59" t="str">
            <v>Выключатель автоматический</v>
          </cell>
          <cell r="D59" t="str">
            <v>OptiDin BM63-1D25-УХЛ3</v>
          </cell>
          <cell r="E59" t="str">
            <v>ТУ 3421-040-05758109-2009</v>
          </cell>
        </row>
        <row r="60">
          <cell r="A60" t="str">
            <v>407658</v>
          </cell>
          <cell r="B60" t="str">
            <v>ШТ</v>
          </cell>
          <cell r="C60" t="str">
            <v>Выключатель автоматический</v>
          </cell>
          <cell r="D60" t="str">
            <v>АП50Б-2МТУ3.1</v>
          </cell>
          <cell r="E60" t="str">
            <v>ТУ 16-522.139-78</v>
          </cell>
        </row>
        <row r="61">
          <cell r="A61" t="str">
            <v>3155940</v>
          </cell>
          <cell r="B61" t="str">
            <v>ШТ</v>
          </cell>
          <cell r="C61" t="str">
            <v>Выключатель автоматический</v>
          </cell>
          <cell r="D61" t="str">
            <v>OptiDin BM63-3Z10-УХЛ3</v>
          </cell>
          <cell r="E61" t="str">
            <v>ГОСТ Р 50030.2-99 ТУ 3421-040-05758109-2009</v>
          </cell>
        </row>
        <row r="62">
          <cell r="A62" t="str">
            <v>654714</v>
          </cell>
          <cell r="B62" t="str">
            <v>ШТ</v>
          </cell>
          <cell r="C62" t="str">
            <v>Выключатель автоматический</v>
          </cell>
          <cell r="D62" t="str">
            <v>OptiDin ВМ63-3C50-УХЛ3</v>
          </cell>
          <cell r="E62" t="str">
            <v>ТУ 3421-040-05758109-2009</v>
          </cell>
        </row>
        <row r="63">
          <cell r="A63" t="str">
            <v>3272293</v>
          </cell>
          <cell r="B63" t="str">
            <v>ШТ</v>
          </cell>
          <cell r="C63" t="str">
            <v>Выключатель автоматический</v>
          </cell>
          <cell r="D63" t="str">
            <v>А63-М-6,3А-2Iн-400AC-У3-КЭАЗ</v>
          </cell>
          <cell r="E63" t="str">
            <v/>
          </cell>
        </row>
        <row r="64">
          <cell r="A64" t="str">
            <v>360435</v>
          </cell>
          <cell r="B64" t="str">
            <v>ШТ</v>
          </cell>
          <cell r="C64" t="str">
            <v>Выключатель автоматический</v>
          </cell>
          <cell r="D64" t="str">
            <v>ВА57-31-340010-20УХЛ3</v>
          </cell>
          <cell r="E64" t="str">
            <v>ТУ 16-98 ИГПН.641353.077 ТУ</v>
          </cell>
        </row>
        <row r="65">
          <cell r="A65" t="str">
            <v>363050</v>
          </cell>
          <cell r="B65" t="str">
            <v>ШТ</v>
          </cell>
          <cell r="C65" t="str">
            <v>Выключатель конечный</v>
          </cell>
          <cell r="D65" t="str">
            <v>ВПК-2010А УХЛ4</v>
          </cell>
          <cell r="E65" t="str">
            <v/>
          </cell>
        </row>
        <row r="66">
          <cell r="A66" t="str">
            <v>3365102</v>
          </cell>
          <cell r="B66" t="str">
            <v>ШТ</v>
          </cell>
          <cell r="C66" t="str">
            <v>Выключатель концевой</v>
          </cell>
          <cell r="D66" t="str">
            <v>LXK3-20S/B</v>
          </cell>
          <cell r="E66" t="str">
            <v/>
          </cell>
        </row>
        <row r="67">
          <cell r="A67" t="str">
            <v>403281</v>
          </cell>
          <cell r="B67" t="str">
            <v>ШТ</v>
          </cell>
          <cell r="C67" t="str">
            <v>Выключатель пакетный</v>
          </cell>
          <cell r="D67" t="str">
            <v>ПВ 3</v>
          </cell>
          <cell r="E67" t="str">
            <v>ТУ 16-642.051-86</v>
          </cell>
        </row>
        <row r="68">
          <cell r="A68" t="str">
            <v>177798</v>
          </cell>
          <cell r="B68" t="str">
            <v>КГ</v>
          </cell>
          <cell r="C68" t="str">
            <v>Гайка</v>
          </cell>
          <cell r="D68" t="str">
            <v>M22-6H.5.04</v>
          </cell>
          <cell r="E68" t="str">
            <v>ГОСТ 5915-70</v>
          </cell>
        </row>
        <row r="69">
          <cell r="A69" t="str">
            <v>3163826</v>
          </cell>
          <cell r="B69" t="str">
            <v>ШТ</v>
          </cell>
          <cell r="C69" t="str">
            <v>Гайка баллера</v>
          </cell>
          <cell r="D69" t="str">
            <v/>
          </cell>
          <cell r="E69" t="str">
            <v/>
          </cell>
        </row>
        <row r="70">
          <cell r="A70" t="str">
            <v>3142333</v>
          </cell>
          <cell r="B70" t="str">
            <v>КГ</v>
          </cell>
          <cell r="C70" t="str">
            <v>Гайка шестигранная нормальная</v>
          </cell>
          <cell r="D70" t="str">
            <v>M4-6</v>
          </cell>
          <cell r="E70" t="str">
            <v>ГОСТ ISO 4032-2014</v>
          </cell>
        </row>
        <row r="71">
          <cell r="A71" t="str">
            <v>3146439</v>
          </cell>
          <cell r="B71" t="str">
            <v>ШТ</v>
          </cell>
          <cell r="C71" t="str">
            <v>Головка блока цилиндров</v>
          </cell>
          <cell r="D71" t="str">
            <v/>
          </cell>
          <cell r="E71" t="str">
            <v/>
          </cell>
        </row>
        <row r="72">
          <cell r="A72" t="str">
            <v>024715</v>
          </cell>
          <cell r="B72" t="str">
            <v>ШТ</v>
          </cell>
          <cell r="C72" t="str">
            <v>Головка соединительная</v>
          </cell>
          <cell r="D72" t="str">
            <v>ГР-70</v>
          </cell>
          <cell r="E72" t="str">
            <v/>
          </cell>
        </row>
        <row r="73">
          <cell r="A73" t="str">
            <v>667255</v>
          </cell>
          <cell r="B73" t="str">
            <v>ШТ</v>
          </cell>
          <cell r="C73" t="str">
            <v>Головка соединительная напорная цапковая</v>
          </cell>
          <cell r="D73" t="str">
            <v>ГЦ-70</v>
          </cell>
          <cell r="E73" t="str">
            <v>ГОСТ 28352-89 ТУ 4854-004-18215408-2001</v>
          </cell>
        </row>
        <row r="74">
          <cell r="A74" t="str">
            <v>3155729</v>
          </cell>
          <cell r="B74" t="str">
            <v>ШТ</v>
          </cell>
          <cell r="C74" t="str">
            <v>Головка цилиндров</v>
          </cell>
          <cell r="D74" t="str">
            <v/>
          </cell>
          <cell r="E74" t="str">
            <v/>
          </cell>
        </row>
        <row r="75">
          <cell r="A75" t="str">
            <v>3150192</v>
          </cell>
          <cell r="B75" t="str">
            <v>ШТ</v>
          </cell>
          <cell r="C75" t="str">
            <v>Датчик-реле давления</v>
          </cell>
          <cell r="D75" t="str">
            <v>ДЕМ202-1-01-2</v>
          </cell>
          <cell r="E75" t="str">
            <v>ТУ 4212-147-00227471-2012</v>
          </cell>
        </row>
        <row r="76">
          <cell r="A76" t="str">
            <v>3163091</v>
          </cell>
          <cell r="B76" t="str">
            <v>ШТ</v>
          </cell>
          <cell r="C76" t="str">
            <v>Диск регулировочный</v>
          </cell>
          <cell r="D76" t="str">
            <v/>
          </cell>
          <cell r="E76" t="str">
            <v/>
          </cell>
        </row>
        <row r="77">
          <cell r="A77" t="str">
            <v>3252047</v>
          </cell>
          <cell r="B77" t="str">
            <v>КМП</v>
          </cell>
          <cell r="C77" t="str">
            <v>Заглушка торцевая</v>
          </cell>
          <cell r="D77" t="str">
            <v>Идеал Комфорт</v>
          </cell>
          <cell r="E77" t="str">
            <v>ТУ 5772-001-53906522-2009</v>
          </cell>
        </row>
        <row r="78">
          <cell r="A78" t="str">
            <v>3196773</v>
          </cell>
          <cell r="B78" t="str">
            <v>ШТ</v>
          </cell>
          <cell r="C78" t="str">
            <v>Заготовка</v>
          </cell>
          <cell r="D78" t="str">
            <v/>
          </cell>
          <cell r="E78" t="str">
            <v/>
          </cell>
        </row>
        <row r="79">
          <cell r="A79" t="str">
            <v>3196775</v>
          </cell>
          <cell r="B79" t="str">
            <v>ШТ</v>
          </cell>
          <cell r="C79" t="str">
            <v>Заготовка</v>
          </cell>
          <cell r="D79" t="str">
            <v/>
          </cell>
          <cell r="E79" t="str">
            <v/>
          </cell>
        </row>
        <row r="80">
          <cell r="A80" t="str">
            <v>3126560</v>
          </cell>
          <cell r="B80" t="str">
            <v>ШТ</v>
          </cell>
          <cell r="C80" t="str">
            <v>Заготовка полумуфты</v>
          </cell>
          <cell r="D80" t="str">
            <v/>
          </cell>
          <cell r="E80" t="str">
            <v/>
          </cell>
        </row>
        <row r="81">
          <cell r="A81" t="str">
            <v>3126574</v>
          </cell>
          <cell r="B81" t="str">
            <v>ШТ</v>
          </cell>
          <cell r="C81" t="str">
            <v>Заготовка полумуфты</v>
          </cell>
          <cell r="D81" t="str">
            <v/>
          </cell>
          <cell r="E81" t="str">
            <v/>
          </cell>
        </row>
        <row r="82">
          <cell r="A82" t="str">
            <v>3151423</v>
          </cell>
          <cell r="B82" t="str">
            <v>ШТ</v>
          </cell>
          <cell r="C82" t="str">
            <v>Заготовка полумуфты гребного вала</v>
          </cell>
          <cell r="D82" t="str">
            <v/>
          </cell>
          <cell r="E82" t="str">
            <v/>
          </cell>
        </row>
        <row r="83">
          <cell r="A83" t="str">
            <v>3151545</v>
          </cell>
          <cell r="B83" t="str">
            <v>ШТ</v>
          </cell>
          <cell r="C83" t="str">
            <v>Заготовка фланца</v>
          </cell>
          <cell r="D83" t="str">
            <v/>
          </cell>
          <cell r="E83" t="str">
            <v/>
          </cell>
        </row>
        <row r="84">
          <cell r="A84" t="str">
            <v>3143240</v>
          </cell>
          <cell r="B84" t="str">
            <v>ШТ</v>
          </cell>
          <cell r="C84" t="str">
            <v>Зажим винтовой</v>
          </cell>
          <cell r="D84" t="str">
            <v>ЗВИ-10</v>
          </cell>
          <cell r="E84" t="str">
            <v/>
          </cell>
        </row>
        <row r="85">
          <cell r="A85" t="str">
            <v>810500</v>
          </cell>
          <cell r="B85" t="str">
            <v>ШТ</v>
          </cell>
          <cell r="C85" t="str">
            <v>Зажим клеммный</v>
          </cell>
          <cell r="D85" t="str">
            <v>CBC</v>
          </cell>
          <cell r="E85" t="str">
            <v/>
          </cell>
        </row>
        <row r="86">
          <cell r="A86" t="str">
            <v>813365</v>
          </cell>
          <cell r="B86" t="str">
            <v>ШТ</v>
          </cell>
          <cell r="C86" t="str">
            <v>Зажим проходной</v>
          </cell>
          <cell r="D86" t="str">
            <v>Quadro, CBC</v>
          </cell>
          <cell r="E86" t="str">
            <v/>
          </cell>
        </row>
        <row r="87">
          <cell r="A87" t="str">
            <v>3175875</v>
          </cell>
          <cell r="B87" t="str">
            <v>ШТ</v>
          </cell>
          <cell r="C87" t="str">
            <v>Зажим упаковочный</v>
          </cell>
          <cell r="D87" t="str">
            <v>SPECTA</v>
          </cell>
          <cell r="E87" t="str">
            <v>ТУ 1231-001-75624126-2009</v>
          </cell>
        </row>
        <row r="88">
          <cell r="A88" t="str">
            <v>3155796</v>
          </cell>
          <cell r="B88" t="str">
            <v>ШТ</v>
          </cell>
          <cell r="C88" t="str">
            <v>Заклепка</v>
          </cell>
          <cell r="D88" t="str">
            <v/>
          </cell>
          <cell r="E88" t="str">
            <v/>
          </cell>
        </row>
        <row r="89">
          <cell r="A89" t="str">
            <v>3151120</v>
          </cell>
          <cell r="B89" t="str">
            <v>ШТ</v>
          </cell>
          <cell r="C89" t="str">
            <v>Зацеп носовой правого борта</v>
          </cell>
          <cell r="D89" t="str">
            <v/>
          </cell>
          <cell r="E89" t="str">
            <v/>
          </cell>
        </row>
        <row r="90">
          <cell r="A90" t="str">
            <v>3163218</v>
          </cell>
          <cell r="B90" t="str">
            <v>ШТ</v>
          </cell>
          <cell r="C90" t="str">
            <v>Защелка</v>
          </cell>
          <cell r="D90" t="str">
            <v/>
          </cell>
          <cell r="E90" t="str">
            <v/>
          </cell>
        </row>
        <row r="91">
          <cell r="A91" t="str">
            <v>3163199</v>
          </cell>
          <cell r="B91" t="str">
            <v>ШТ</v>
          </cell>
          <cell r="C91" t="str">
            <v>Звездочка брашпиля</v>
          </cell>
          <cell r="D91" t="str">
            <v/>
          </cell>
          <cell r="E91" t="str">
            <v/>
          </cell>
        </row>
        <row r="92">
          <cell r="A92" t="str">
            <v>3163194</v>
          </cell>
          <cell r="B92" t="str">
            <v>ШТ</v>
          </cell>
          <cell r="C92" t="str">
            <v>Звездочка под якорную цепь</v>
          </cell>
          <cell r="D92" t="str">
            <v/>
          </cell>
          <cell r="E92" t="str">
            <v/>
          </cell>
        </row>
        <row r="93">
          <cell r="A93" t="str">
            <v>3164505</v>
          </cell>
          <cell r="B93" t="str">
            <v>ШТ</v>
          </cell>
          <cell r="C93" t="str">
            <v>Звездочка под якорную цепь</v>
          </cell>
          <cell r="D93" t="str">
            <v/>
          </cell>
          <cell r="E93" t="str">
            <v/>
          </cell>
        </row>
        <row r="94">
          <cell r="A94" t="str">
            <v>3229602</v>
          </cell>
          <cell r="B94" t="str">
            <v>ШТ</v>
          </cell>
          <cell r="C94" t="str">
            <v>Звено треугольное разъемное</v>
          </cell>
          <cell r="D94" t="str">
            <v>Рт3-8,0</v>
          </cell>
          <cell r="E94" t="str">
            <v>ГОСТ Р 58753-2019</v>
          </cell>
        </row>
        <row r="95">
          <cell r="A95" t="str">
            <v>3182530</v>
          </cell>
          <cell r="B95" t="str">
            <v>ШТ</v>
          </cell>
          <cell r="C95" t="str">
            <v>Зенкер</v>
          </cell>
          <cell r="D95" t="str">
            <v>2320-2552 h8</v>
          </cell>
          <cell r="E95" t="str">
            <v>ГОСТ 12489-71</v>
          </cell>
        </row>
        <row r="96">
          <cell r="A96" t="str">
            <v>870010</v>
          </cell>
          <cell r="B96" t="str">
            <v>ШТ</v>
          </cell>
          <cell r="C96" t="str">
            <v>Зенкер</v>
          </cell>
          <cell r="D96" t="str">
            <v>2320-2574</v>
          </cell>
          <cell r="E96" t="str">
            <v>ГОСТ 12489-71</v>
          </cell>
        </row>
        <row r="97">
          <cell r="A97" t="str">
            <v>870018</v>
          </cell>
          <cell r="B97" t="str">
            <v>ШТ</v>
          </cell>
          <cell r="C97" t="str">
            <v>Зенкер</v>
          </cell>
          <cell r="D97" t="str">
            <v>2320-2583</v>
          </cell>
          <cell r="E97" t="str">
            <v>ГОСТ 12489-71</v>
          </cell>
        </row>
        <row r="98">
          <cell r="A98" t="str">
            <v>870033</v>
          </cell>
          <cell r="B98" t="str">
            <v>ШТ</v>
          </cell>
          <cell r="C98" t="str">
            <v>Зенкер</v>
          </cell>
          <cell r="D98" t="str">
            <v>2320-2598</v>
          </cell>
          <cell r="E98" t="str">
            <v>ГОСТ 12489-71</v>
          </cell>
        </row>
        <row r="99">
          <cell r="A99" t="str">
            <v>173080</v>
          </cell>
          <cell r="B99" t="str">
            <v>ШТ</v>
          </cell>
          <cell r="C99" t="str">
            <v>Зенкер цельный</v>
          </cell>
          <cell r="D99" t="str">
            <v>2320-2576</v>
          </cell>
          <cell r="E99" t="str">
            <v>ГОСТ 12489-71</v>
          </cell>
        </row>
        <row r="100">
          <cell r="A100" t="str">
            <v>3151021</v>
          </cell>
          <cell r="B100" t="str">
            <v>ШТ</v>
          </cell>
          <cell r="C100" t="str">
            <v>Золотник пусковой распределительный</v>
          </cell>
          <cell r="D100" t="str">
            <v/>
          </cell>
          <cell r="E100" t="str">
            <v/>
          </cell>
        </row>
        <row r="101">
          <cell r="A101" t="str">
            <v>3156819</v>
          </cell>
          <cell r="B101" t="str">
            <v>ШТ</v>
          </cell>
          <cell r="C101" t="str">
            <v>Извещатель адресный комбинированный</v>
          </cell>
          <cell r="D101" t="str">
            <v>ИКМ</v>
          </cell>
          <cell r="E101" t="str">
            <v>ННПС.425629.001 ТУ</v>
          </cell>
        </row>
        <row r="102">
          <cell r="A102" t="str">
            <v>3271027</v>
          </cell>
          <cell r="B102" t="str">
            <v>КМП</v>
          </cell>
          <cell r="C102" t="str">
            <v>Извещатель пожарный пламени</v>
          </cell>
          <cell r="D102" t="str">
            <v>ИП329/330 С2000-Спектрон-607-Exd-Н</v>
          </cell>
          <cell r="E102" t="str">
            <v/>
          </cell>
        </row>
        <row r="103">
          <cell r="A103" t="str">
            <v>3141925</v>
          </cell>
          <cell r="B103" t="str">
            <v>ШТ</v>
          </cell>
          <cell r="C103" t="str">
            <v>Иллюминатор</v>
          </cell>
          <cell r="D103" t="str">
            <v>В 400-SW-222-VI</v>
          </cell>
          <cell r="E103" t="str">
            <v>ГОСТ 19261-98</v>
          </cell>
        </row>
        <row r="104">
          <cell r="A104" t="str">
            <v>3124030</v>
          </cell>
          <cell r="B104" t="str">
            <v>М</v>
          </cell>
          <cell r="C104" t="str">
            <v>Кабель</v>
          </cell>
          <cell r="D104" t="str">
            <v>КНР 3х25</v>
          </cell>
          <cell r="E104" t="str">
            <v>ГОСТ 7866.1-76</v>
          </cell>
        </row>
        <row r="105">
          <cell r="A105" t="str">
            <v>3123963</v>
          </cell>
          <cell r="B105" t="str">
            <v>М</v>
          </cell>
          <cell r="C105" t="str">
            <v>Кабель</v>
          </cell>
          <cell r="D105" t="str">
            <v>НРШМ 16х1,5</v>
          </cell>
          <cell r="E105" t="str">
            <v>ГОСТ 7866.1-76</v>
          </cell>
        </row>
        <row r="106">
          <cell r="A106" t="str">
            <v>3123769</v>
          </cell>
          <cell r="B106" t="str">
            <v>М</v>
          </cell>
          <cell r="C106" t="str">
            <v>Кабель</v>
          </cell>
          <cell r="D106" t="str">
            <v>КНР 16х1</v>
          </cell>
          <cell r="E106" t="str">
            <v>ГОСТ 7866.1-76</v>
          </cell>
        </row>
        <row r="107">
          <cell r="A107" t="str">
            <v>422865</v>
          </cell>
          <cell r="B107" t="str">
            <v>М</v>
          </cell>
          <cell r="C107" t="str">
            <v>Кабель</v>
          </cell>
          <cell r="D107" t="str">
            <v>НРШМ 10х2,5</v>
          </cell>
          <cell r="E107" t="str">
            <v>ГОСТ 7866.1-76</v>
          </cell>
        </row>
        <row r="108">
          <cell r="A108" t="str">
            <v>3142622</v>
          </cell>
          <cell r="B108" t="str">
            <v>ШТ</v>
          </cell>
          <cell r="C108" t="str">
            <v>Калорифер</v>
          </cell>
          <cell r="D108" t="str">
            <v>КСк 3-1</v>
          </cell>
          <cell r="E108" t="str">
            <v>ТУ 4863-002-55613706-2002</v>
          </cell>
        </row>
        <row r="109">
          <cell r="A109" t="str">
            <v>3142596</v>
          </cell>
          <cell r="B109" t="str">
            <v>М</v>
          </cell>
          <cell r="C109" t="str">
            <v>Канал круглый</v>
          </cell>
          <cell r="D109" t="str">
            <v>Поливент 605/152/10с М0</v>
          </cell>
          <cell r="E109" t="str">
            <v/>
          </cell>
        </row>
        <row r="110">
          <cell r="A110" t="str">
            <v>335558</v>
          </cell>
          <cell r="B110" t="str">
            <v>КГ</v>
          </cell>
          <cell r="C110" t="str">
            <v>Канат полиамидный</v>
          </cell>
          <cell r="D110" t="str">
            <v>ПАТ 13(40) 990 ктекс А</v>
          </cell>
          <cell r="E110" t="str">
            <v>ГОСТ 30055-93</v>
          </cell>
        </row>
        <row r="111">
          <cell r="A111" t="str">
            <v>3326093</v>
          </cell>
          <cell r="B111" t="str">
            <v>М</v>
          </cell>
          <cell r="C111" t="str">
            <v>Канат стальной</v>
          </cell>
          <cell r="D111" t="str">
            <v>8,0-Г-В-Ж-Н-Р-1570</v>
          </cell>
          <cell r="E111" t="str">
            <v>ГОСТ 3062-80</v>
          </cell>
        </row>
        <row r="112">
          <cell r="A112" t="str">
            <v>3283742</v>
          </cell>
          <cell r="B112" t="str">
            <v>М</v>
          </cell>
          <cell r="C112" t="str">
            <v>Канат стальной</v>
          </cell>
          <cell r="D112" t="str">
            <v>6,4-Ж</v>
          </cell>
          <cell r="E112" t="str">
            <v>ГОСТ 2172-80</v>
          </cell>
        </row>
        <row r="113">
          <cell r="A113" t="str">
            <v>258205</v>
          </cell>
          <cell r="B113" t="str">
            <v>ШТ</v>
          </cell>
          <cell r="C113" t="str">
            <v>Картридж тонерный</v>
          </cell>
          <cell r="D113" t="str">
            <v/>
          </cell>
          <cell r="E113" t="str">
            <v/>
          </cell>
        </row>
        <row r="114">
          <cell r="A114" t="str">
            <v>3149800</v>
          </cell>
          <cell r="B114" t="str">
            <v>ШТ</v>
          </cell>
          <cell r="C114" t="str">
            <v>Катушка электромагнитная</v>
          </cell>
          <cell r="D114" t="str">
            <v>BB230AS</v>
          </cell>
          <cell r="E114" t="str">
            <v/>
          </cell>
        </row>
        <row r="115">
          <cell r="A115" t="str">
            <v>3286076</v>
          </cell>
          <cell r="B115" t="str">
            <v>ШТ</v>
          </cell>
          <cell r="C115" t="str">
            <v>Кингстон бронзовый</v>
          </cell>
          <cell r="D115" t="str">
            <v/>
          </cell>
          <cell r="E115" t="str">
            <v/>
          </cell>
        </row>
        <row r="116">
          <cell r="A116" t="str">
            <v>015744</v>
          </cell>
          <cell r="B116" t="str">
            <v>ШТ</v>
          </cell>
          <cell r="C116" t="str">
            <v>Клапан</v>
          </cell>
          <cell r="D116" t="str">
            <v>15с22нж</v>
          </cell>
          <cell r="E116" t="str">
            <v/>
          </cell>
        </row>
        <row r="117">
          <cell r="A117" t="str">
            <v>3122893</v>
          </cell>
          <cell r="B117" t="str">
            <v>ШТ</v>
          </cell>
          <cell r="C117" t="str">
            <v>Клапан впуска</v>
          </cell>
          <cell r="D117" t="str">
            <v/>
          </cell>
          <cell r="E117" t="str">
            <v/>
          </cell>
        </row>
        <row r="118">
          <cell r="A118" t="str">
            <v>3150573</v>
          </cell>
          <cell r="B118" t="str">
            <v>ШТ</v>
          </cell>
          <cell r="C118" t="str">
            <v>Клапан выпускной</v>
          </cell>
          <cell r="D118" t="str">
            <v/>
          </cell>
          <cell r="E118" t="str">
            <v/>
          </cell>
        </row>
        <row r="119">
          <cell r="A119" t="str">
            <v>3150371</v>
          </cell>
          <cell r="B119" t="str">
            <v>ШТ</v>
          </cell>
          <cell r="C119" t="str">
            <v>Клапан выхлопной</v>
          </cell>
          <cell r="D119" t="str">
            <v/>
          </cell>
          <cell r="E119" t="str">
            <v/>
          </cell>
        </row>
        <row r="120">
          <cell r="A120" t="str">
            <v>782848</v>
          </cell>
          <cell r="B120" t="str">
            <v>ШТ</v>
          </cell>
          <cell r="C120" t="str">
            <v>Клапан запорный</v>
          </cell>
          <cell r="D120" t="str">
            <v>15Б3р/м</v>
          </cell>
          <cell r="E120" t="str">
            <v>ТУ 3712-001-04606952-2011</v>
          </cell>
        </row>
        <row r="121">
          <cell r="A121" t="str">
            <v>980660</v>
          </cell>
          <cell r="B121" t="str">
            <v>ШТ</v>
          </cell>
          <cell r="C121" t="str">
            <v>Клапан запорный</v>
          </cell>
          <cell r="D121" t="str">
            <v>15с22нж</v>
          </cell>
          <cell r="E121" t="str">
            <v>ТУ 3742-007-43179794-2009</v>
          </cell>
        </row>
        <row r="122">
          <cell r="A122" t="str">
            <v>3155724</v>
          </cell>
          <cell r="B122" t="str">
            <v>ШТ</v>
          </cell>
          <cell r="C122" t="str">
            <v>Клапан нагнетательный</v>
          </cell>
          <cell r="D122" t="str">
            <v/>
          </cell>
          <cell r="E122" t="str">
            <v/>
          </cell>
        </row>
        <row r="123">
          <cell r="A123" t="str">
            <v>3156044</v>
          </cell>
          <cell r="B123" t="str">
            <v>ШТ</v>
          </cell>
          <cell r="C123" t="str">
            <v>Клапан нагнетательный</v>
          </cell>
          <cell r="D123" t="str">
            <v/>
          </cell>
          <cell r="E123" t="str">
            <v/>
          </cell>
        </row>
        <row r="124">
          <cell r="A124" t="str">
            <v>3331385</v>
          </cell>
          <cell r="B124" t="str">
            <v>ШТ</v>
          </cell>
          <cell r="C124" t="str">
            <v>Клапан ограничения давления</v>
          </cell>
          <cell r="D124" t="str">
            <v/>
          </cell>
          <cell r="E124" t="str">
            <v/>
          </cell>
        </row>
        <row r="125">
          <cell r="A125" t="str">
            <v>822182</v>
          </cell>
          <cell r="B125" t="str">
            <v>ШТ</v>
          </cell>
          <cell r="C125" t="str">
            <v>Клапан электромагнитный</v>
          </cell>
          <cell r="D125" t="str">
            <v>СК-21-20</v>
          </cell>
          <cell r="E125" t="str">
            <v/>
          </cell>
        </row>
        <row r="126">
          <cell r="A126" t="str">
            <v>3359167</v>
          </cell>
          <cell r="B126" t="str">
            <v>ШТ</v>
          </cell>
          <cell r="C126" t="str">
            <v>Ключ рожковый</v>
          </cell>
          <cell r="D126" t="str">
            <v/>
          </cell>
          <cell r="E126" t="str">
            <v/>
          </cell>
        </row>
        <row r="127">
          <cell r="A127" t="str">
            <v>3146375</v>
          </cell>
          <cell r="B127" t="str">
            <v>ШТ</v>
          </cell>
          <cell r="C127" t="str">
            <v>Кнопка</v>
          </cell>
          <cell r="D127" t="str">
            <v>КМЕ 4110</v>
          </cell>
          <cell r="E127" t="str">
            <v/>
          </cell>
        </row>
        <row r="128">
          <cell r="A128" t="str">
            <v>407644</v>
          </cell>
          <cell r="B128" t="str">
            <v>ШТ</v>
          </cell>
          <cell r="C128" t="str">
            <v>Кнопка</v>
          </cell>
          <cell r="D128" t="str">
            <v>КУ 111101 (КЕ-011 )</v>
          </cell>
          <cell r="E128" t="str">
            <v/>
          </cell>
        </row>
        <row r="129">
          <cell r="A129" t="str">
            <v>3163338</v>
          </cell>
          <cell r="B129" t="str">
            <v>ШТ</v>
          </cell>
          <cell r="C129" t="str">
            <v>Кольцо</v>
          </cell>
          <cell r="D129" t="str">
            <v/>
          </cell>
          <cell r="E129" t="str">
            <v/>
          </cell>
        </row>
        <row r="130">
          <cell r="A130" t="str">
            <v>3150570</v>
          </cell>
          <cell r="B130" t="str">
            <v>ШТ</v>
          </cell>
          <cell r="C130" t="str">
            <v>Кольцо</v>
          </cell>
          <cell r="D130" t="str">
            <v/>
          </cell>
          <cell r="E130" t="str">
            <v/>
          </cell>
        </row>
        <row r="131">
          <cell r="A131" t="str">
            <v>3150384</v>
          </cell>
          <cell r="B131" t="str">
            <v>ШТ</v>
          </cell>
          <cell r="C131" t="str">
            <v>Кольцо компрессионное</v>
          </cell>
          <cell r="D131" t="str">
            <v/>
          </cell>
          <cell r="E131" t="str">
            <v/>
          </cell>
        </row>
        <row r="132">
          <cell r="A132" t="str">
            <v>3163428</v>
          </cell>
          <cell r="B132" t="str">
            <v>ШТ</v>
          </cell>
          <cell r="C132" t="str">
            <v>Кольцо маслосъемное</v>
          </cell>
          <cell r="D132" t="str">
            <v/>
          </cell>
          <cell r="E132" t="str">
            <v/>
          </cell>
        </row>
        <row r="133">
          <cell r="A133" t="str">
            <v>3151046</v>
          </cell>
          <cell r="B133" t="str">
            <v>ШТ</v>
          </cell>
          <cell r="C133" t="str">
            <v>Кольцо маслосъемное</v>
          </cell>
          <cell r="D133" t="str">
            <v/>
          </cell>
          <cell r="E133" t="str">
            <v/>
          </cell>
        </row>
        <row r="134">
          <cell r="A134" t="str">
            <v>3151745</v>
          </cell>
          <cell r="B134" t="str">
            <v>ШТ</v>
          </cell>
          <cell r="C134" t="str">
            <v>Кольцо маслосъемное</v>
          </cell>
          <cell r="D134" t="str">
            <v/>
          </cell>
          <cell r="E134" t="str">
            <v/>
          </cell>
        </row>
        <row r="135">
          <cell r="A135" t="str">
            <v>3155718</v>
          </cell>
          <cell r="B135" t="str">
            <v>ШТ</v>
          </cell>
          <cell r="C135" t="str">
            <v>Кольцо предохранительное</v>
          </cell>
          <cell r="D135" t="str">
            <v/>
          </cell>
          <cell r="E135" t="str">
            <v/>
          </cell>
        </row>
        <row r="136">
          <cell r="A136" t="str">
            <v>3155714</v>
          </cell>
          <cell r="B136" t="str">
            <v>ШТ</v>
          </cell>
          <cell r="C136" t="str">
            <v>Кольцо прямоугольного сечения</v>
          </cell>
          <cell r="D136" t="str">
            <v/>
          </cell>
          <cell r="E136" t="str">
            <v/>
          </cell>
        </row>
        <row r="137">
          <cell r="A137" t="str">
            <v>3164503</v>
          </cell>
          <cell r="B137" t="str">
            <v>ШТ</v>
          </cell>
          <cell r="C137" t="str">
            <v>Кольцо резиновое</v>
          </cell>
          <cell r="D137" t="str">
            <v>10х5х2,5</v>
          </cell>
          <cell r="E137" t="str">
            <v/>
          </cell>
        </row>
        <row r="138">
          <cell r="A138" t="str">
            <v>3164506</v>
          </cell>
          <cell r="B138" t="str">
            <v>ШТ</v>
          </cell>
          <cell r="C138" t="str">
            <v>Кольцо резиновое</v>
          </cell>
          <cell r="D138" t="str">
            <v>40х34х3</v>
          </cell>
          <cell r="E138" t="str">
            <v/>
          </cell>
        </row>
        <row r="139">
          <cell r="A139" t="str">
            <v>3164763</v>
          </cell>
          <cell r="B139" t="str">
            <v>ШТ</v>
          </cell>
          <cell r="C139" t="str">
            <v>Кольцо резиновое</v>
          </cell>
          <cell r="D139" t="str">
            <v>66х58х4</v>
          </cell>
          <cell r="E139" t="str">
            <v/>
          </cell>
        </row>
        <row r="140">
          <cell r="A140" t="str">
            <v>3076091</v>
          </cell>
          <cell r="B140" t="str">
            <v>ШТ</v>
          </cell>
          <cell r="C140" t="str">
            <v>Кольцо резиновое уплотнительное круглого сечения</v>
          </cell>
          <cell r="D140" t="str">
            <v>027-032-30-2-2</v>
          </cell>
          <cell r="E140" t="str">
            <v>ГОСТ 9833-73</v>
          </cell>
        </row>
        <row r="141">
          <cell r="A141" t="str">
            <v>3240824</v>
          </cell>
          <cell r="B141" t="str">
            <v>ШТ</v>
          </cell>
          <cell r="C141" t="str">
            <v>Кольцо резиновое уплотнительное круглого сечения</v>
          </cell>
          <cell r="D141" t="str">
            <v>023-028-30-2-2</v>
          </cell>
          <cell r="E141" t="str">
            <v>ГОСТ 9833-73 ГОСТ 18829-73</v>
          </cell>
        </row>
        <row r="142">
          <cell r="A142" t="str">
            <v>717038</v>
          </cell>
          <cell r="B142" t="str">
            <v>ШТ</v>
          </cell>
          <cell r="C142" t="str">
            <v>Кольцо резиновое уплотнительное круглого сечения</v>
          </cell>
          <cell r="D142" t="str">
            <v>023-028-30-2-3</v>
          </cell>
          <cell r="E142" t="str">
            <v>ГОСТ 9833-73 ГОСТ 18829-73</v>
          </cell>
        </row>
        <row r="143">
          <cell r="A143" t="str">
            <v>717089</v>
          </cell>
          <cell r="B143" t="str">
            <v>ШТ</v>
          </cell>
          <cell r="C143" t="str">
            <v>Кольцо резиновое уплотнительное круглого сечения</v>
          </cell>
          <cell r="D143" t="str">
            <v>070-076-36-2-3</v>
          </cell>
          <cell r="E143" t="str">
            <v>ГОСТ 9833-73 ГОСТ 18829-73</v>
          </cell>
        </row>
        <row r="144">
          <cell r="A144" t="str">
            <v>3164584</v>
          </cell>
          <cell r="B144" t="str">
            <v>ШТ</v>
          </cell>
          <cell r="C144" t="str">
            <v>Кольцо стопорное</v>
          </cell>
          <cell r="D144" t="str">
            <v/>
          </cell>
          <cell r="E144" t="str">
            <v/>
          </cell>
        </row>
        <row r="145">
          <cell r="A145" t="str">
            <v>3162870</v>
          </cell>
          <cell r="B145" t="str">
            <v>ШТ</v>
          </cell>
          <cell r="C145" t="str">
            <v>Кольцо уплотнительное</v>
          </cell>
          <cell r="D145" t="str">
            <v>O-ring 108x4</v>
          </cell>
          <cell r="E145" t="str">
            <v>DIN 3771</v>
          </cell>
        </row>
        <row r="146">
          <cell r="A146" t="str">
            <v>3146115</v>
          </cell>
          <cell r="B146" t="str">
            <v>ШТ</v>
          </cell>
          <cell r="C146" t="str">
            <v>Кольцо уплотнительное</v>
          </cell>
          <cell r="D146" t="str">
            <v/>
          </cell>
          <cell r="E146" t="str">
            <v/>
          </cell>
        </row>
        <row r="147">
          <cell r="A147" t="str">
            <v>889563</v>
          </cell>
          <cell r="B147" t="str">
            <v>ШТ</v>
          </cell>
          <cell r="C147" t="str">
            <v>Кольцо уплотнительное упорного подшипника</v>
          </cell>
          <cell r="D147" t="str">
            <v>240-1005600</v>
          </cell>
          <cell r="E147" t="str">
            <v/>
          </cell>
        </row>
        <row r="148">
          <cell r="A148" t="str">
            <v>130024</v>
          </cell>
          <cell r="B148" t="str">
            <v>ШТ</v>
          </cell>
          <cell r="C148" t="str">
            <v>Комплект вкладышей коренных</v>
          </cell>
          <cell r="D148" t="str">
            <v/>
          </cell>
          <cell r="E148" t="str">
            <v/>
          </cell>
        </row>
        <row r="149">
          <cell r="A149" t="str">
            <v>3192021</v>
          </cell>
          <cell r="B149" t="str">
            <v>КМП</v>
          </cell>
          <cell r="C149" t="str">
            <v>Комплект монтажный</v>
          </cell>
          <cell r="D149" t="str">
            <v>Sienen</v>
          </cell>
          <cell r="E149" t="str">
            <v/>
          </cell>
        </row>
        <row r="150">
          <cell r="A150" t="str">
            <v>3265294</v>
          </cell>
          <cell r="B150" t="str">
            <v>КМП</v>
          </cell>
          <cell r="C150" t="str">
            <v>Комплект реек</v>
          </cell>
          <cell r="D150" t="str">
            <v>RAM block</v>
          </cell>
          <cell r="E150" t="str">
            <v/>
          </cell>
        </row>
        <row r="151">
          <cell r="A151" t="str">
            <v>3146325</v>
          </cell>
          <cell r="B151" t="str">
            <v>ШТ</v>
          </cell>
          <cell r="C151" t="str">
            <v>Конденсатор</v>
          </cell>
          <cell r="D151" t="str">
            <v>К50-29-50 В-10 мкФ</v>
          </cell>
          <cell r="E151" t="str">
            <v>ГОСТ Р 57440-2017</v>
          </cell>
        </row>
        <row r="152">
          <cell r="A152" t="str">
            <v>3109194</v>
          </cell>
          <cell r="B152" t="str">
            <v>ШТ</v>
          </cell>
          <cell r="C152" t="str">
            <v>Контргайка</v>
          </cell>
          <cell r="D152" t="str">
            <v>65</v>
          </cell>
          <cell r="E152" t="str">
            <v>ГОСТ 8968-75</v>
          </cell>
        </row>
        <row r="153">
          <cell r="A153" t="str">
            <v>3266989</v>
          </cell>
          <cell r="B153" t="str">
            <v>ШТ</v>
          </cell>
          <cell r="C153" t="str">
            <v>Коробка клеммная</v>
          </cell>
          <cell r="D153" t="str">
            <v>Spacial SBM</v>
          </cell>
          <cell r="E153" t="str">
            <v/>
          </cell>
        </row>
        <row r="154">
          <cell r="A154" t="str">
            <v>422994</v>
          </cell>
          <cell r="B154" t="str">
            <v>ШТ</v>
          </cell>
          <cell r="C154" t="str">
            <v>Коробка ответвительная тросовая</v>
          </cell>
          <cell r="D154" t="str">
            <v>У245У3</v>
          </cell>
          <cell r="E154" t="str">
            <v>ТУ 3449-011-01395331-2011</v>
          </cell>
        </row>
        <row r="155">
          <cell r="A155" t="str">
            <v>872613</v>
          </cell>
          <cell r="B155" t="str">
            <v>ШТ</v>
          </cell>
          <cell r="C155" t="str">
            <v>Коробка разветвительная</v>
          </cell>
          <cell r="D155" t="str">
            <v>КРТП 10х2</v>
          </cell>
          <cell r="E155" t="str">
            <v>ЯДКГ 000001.001.ТУ</v>
          </cell>
        </row>
        <row r="156">
          <cell r="A156" t="str">
            <v>785683</v>
          </cell>
          <cell r="B156" t="str">
            <v>ШТ</v>
          </cell>
          <cell r="C156" t="str">
            <v>Коробка распределительная</v>
          </cell>
          <cell r="D156" t="str">
            <v>КРТП-10х2</v>
          </cell>
          <cell r="E156" t="str">
            <v>ТУ 000001.001</v>
          </cell>
        </row>
        <row r="157">
          <cell r="A157">
            <v>3150537</v>
          </cell>
          <cell r="B157" t="str">
            <v>ШТ</v>
          </cell>
          <cell r="C157" t="str">
            <v>Коромысло большое со стойкой</v>
          </cell>
          <cell r="D157" t="str">
            <v/>
          </cell>
          <cell r="E157" t="str">
            <v/>
          </cell>
        </row>
        <row r="158">
          <cell r="A158">
            <v>3151280</v>
          </cell>
          <cell r="B158" t="str">
            <v>ШТ</v>
          </cell>
          <cell r="C158" t="str">
            <v>Коромысло малое со стойкой</v>
          </cell>
          <cell r="D158" t="str">
            <v/>
          </cell>
          <cell r="E158" t="str">
            <v/>
          </cell>
        </row>
        <row r="159">
          <cell r="A159" t="str">
            <v>3161755</v>
          </cell>
          <cell r="B159" t="str">
            <v>ШТ</v>
          </cell>
          <cell r="C159" t="str">
            <v>Корпус масляного фильтра</v>
          </cell>
          <cell r="D159" t="str">
            <v>245-1017015</v>
          </cell>
          <cell r="E159" t="str">
            <v/>
          </cell>
        </row>
        <row r="160">
          <cell r="A160" t="str">
            <v>3142371</v>
          </cell>
          <cell r="B160" t="str">
            <v>ШТ</v>
          </cell>
          <cell r="C160" t="str">
            <v>Кран гусеничный</v>
          </cell>
          <cell r="D160" t="str">
            <v>РДК-250-2</v>
          </cell>
          <cell r="E160" t="str">
            <v/>
          </cell>
        </row>
        <row r="161">
          <cell r="A161" t="str">
            <v>3155723</v>
          </cell>
          <cell r="B161" t="str">
            <v>ШТ</v>
          </cell>
          <cell r="C161" t="str">
            <v>Кран запорный</v>
          </cell>
          <cell r="D161" t="str">
            <v>Ду 50 Lavita</v>
          </cell>
          <cell r="E161" t="str">
            <v/>
          </cell>
        </row>
        <row r="162">
          <cell r="A162" t="str">
            <v>489558</v>
          </cell>
          <cell r="B162" t="str">
            <v>КМП</v>
          </cell>
          <cell r="C162" t="str">
            <v>Кран шаровой</v>
          </cell>
          <cell r="D162" t="str">
            <v>BVR</v>
          </cell>
          <cell r="E162" t="str">
            <v/>
          </cell>
        </row>
        <row r="163">
          <cell r="A163" t="str">
            <v>3267893</v>
          </cell>
          <cell r="B163" t="str">
            <v>ШТ</v>
          </cell>
          <cell r="C163" t="str">
            <v>Кран шаровой</v>
          </cell>
          <cell r="D163" t="str">
            <v>ALSO КШ.М.065.25-01</v>
          </cell>
          <cell r="E163" t="str">
            <v>ТУ 3742-001-91358894-2010</v>
          </cell>
        </row>
        <row r="164">
          <cell r="A164" t="str">
            <v>3319878</v>
          </cell>
          <cell r="B164" t="str">
            <v>ШТ</v>
          </cell>
          <cell r="C164" t="str">
            <v>Кран шаровой</v>
          </cell>
          <cell r="D164" t="str">
            <v/>
          </cell>
          <cell r="E164" t="str">
            <v/>
          </cell>
        </row>
        <row r="165">
          <cell r="A165" t="str">
            <v>3069224</v>
          </cell>
          <cell r="B165" t="str">
            <v>ШТ</v>
          </cell>
          <cell r="C165" t="str">
            <v>Кран шаровой</v>
          </cell>
          <cell r="D165" t="str">
            <v>VTp.743</v>
          </cell>
          <cell r="E165" t="str">
            <v/>
          </cell>
        </row>
        <row r="166">
          <cell r="A166" t="str">
            <v>3100110</v>
          </cell>
          <cell r="B166" t="str">
            <v>КМП</v>
          </cell>
          <cell r="C166" t="str">
            <v>Кран шаровой</v>
          </cell>
          <cell r="D166" t="str">
            <v>КШ 100.25.4111</v>
          </cell>
          <cell r="E166" t="str">
            <v>ТУ 3742-016-55377430-2010</v>
          </cell>
        </row>
        <row r="167">
          <cell r="A167" t="str">
            <v>3128210</v>
          </cell>
          <cell r="B167" t="str">
            <v>ШТ</v>
          </cell>
          <cell r="C167" t="str">
            <v>Круг заточной</v>
          </cell>
          <cell r="D167" t="str">
            <v>3 300 10 127 14А 40 O B 40 2 угол 45</v>
          </cell>
          <cell r="E167" t="str">
            <v>ГОСТ Р 52781-2007</v>
          </cell>
        </row>
        <row r="168">
          <cell r="A168" t="str">
            <v>3128208</v>
          </cell>
          <cell r="B168" t="str">
            <v>ШТ</v>
          </cell>
          <cell r="C168" t="str">
            <v>Круг заточной</v>
          </cell>
          <cell r="D168" t="str">
            <v>3 300 13 127 14А 40 O B 40 2 угол 45</v>
          </cell>
          <cell r="E168" t="str">
            <v>ГОСТ Р 52781-2007</v>
          </cell>
        </row>
        <row r="169">
          <cell r="A169" t="str">
            <v>3284369</v>
          </cell>
          <cell r="B169" t="str">
            <v>ШТ</v>
          </cell>
          <cell r="C169" t="str">
            <v>Круг отрезной</v>
          </cell>
          <cell r="D169" t="str">
            <v>41 150х2,5х22,23 A 30 S BF 80 ex</v>
          </cell>
          <cell r="E169" t="str">
            <v/>
          </cell>
        </row>
        <row r="170">
          <cell r="A170" t="str">
            <v>3284371</v>
          </cell>
          <cell r="B170" t="str">
            <v>ШТ</v>
          </cell>
          <cell r="C170" t="str">
            <v>Круг отрезной</v>
          </cell>
          <cell r="D170" t="str">
            <v>41 180х2х22.23 A 36 S BF 80 ex</v>
          </cell>
          <cell r="E170" t="str">
            <v/>
          </cell>
        </row>
        <row r="171">
          <cell r="A171" t="str">
            <v>3128218</v>
          </cell>
          <cell r="B171" t="str">
            <v>ШТ</v>
          </cell>
          <cell r="C171" t="str">
            <v>Круг отрезной</v>
          </cell>
          <cell r="D171" t="str">
            <v>ExpertMetal</v>
          </cell>
          <cell r="E171" t="str">
            <v/>
          </cell>
        </row>
        <row r="172">
          <cell r="A172" t="str">
            <v>3289532</v>
          </cell>
          <cell r="B172" t="str">
            <v>ШТ</v>
          </cell>
          <cell r="C172" t="str">
            <v>Круг шлифовальный</v>
          </cell>
          <cell r="D172" t="str">
            <v>1 300Х40Х76 25А F46 L 6 V 2250</v>
          </cell>
          <cell r="E172" t="str">
            <v/>
          </cell>
        </row>
        <row r="173">
          <cell r="A173" t="str">
            <v>3289331</v>
          </cell>
          <cell r="B173" t="str">
            <v>ШТ</v>
          </cell>
          <cell r="C173" t="str">
            <v>Круг шлифовальный</v>
          </cell>
          <cell r="D173" t="str">
            <v>1 150Х20Х32 25А F60 K 7 V 4500</v>
          </cell>
          <cell r="E173" t="str">
            <v/>
          </cell>
        </row>
        <row r="174">
          <cell r="A174" t="str">
            <v>3123751</v>
          </cell>
          <cell r="B174" t="str">
            <v>ШТ</v>
          </cell>
          <cell r="C174" t="str">
            <v>Круг шлифовальный</v>
          </cell>
          <cell r="D174" t="str">
            <v>1 150 20 32 25А 90 K 6 V 50 2</v>
          </cell>
          <cell r="E174" t="str">
            <v>ГОСТ Р 52781-2007</v>
          </cell>
        </row>
        <row r="175">
          <cell r="A175" t="str">
            <v>080863</v>
          </cell>
          <cell r="B175" t="str">
            <v>ШТ</v>
          </cell>
          <cell r="C175" t="str">
            <v>Круг шлифовальный</v>
          </cell>
          <cell r="D175" t="str">
            <v>1 175х20х32 25A F40 O 5 V 40м/с 2кл</v>
          </cell>
          <cell r="E175" t="str">
            <v>ГОСТ Р 52781-2007</v>
          </cell>
        </row>
        <row r="176">
          <cell r="A176" t="str">
            <v>3164558</v>
          </cell>
          <cell r="B176" t="str">
            <v>ШТ</v>
          </cell>
          <cell r="C176" t="str">
            <v>Крышка горловины</v>
          </cell>
          <cell r="D176" t="str">
            <v/>
          </cell>
          <cell r="E176" t="str">
            <v/>
          </cell>
        </row>
        <row r="177">
          <cell r="A177" t="str">
            <v>3164490</v>
          </cell>
          <cell r="B177" t="str">
            <v>ШТ</v>
          </cell>
          <cell r="C177" t="str">
            <v>Крышка захлопки забортного ящика</v>
          </cell>
          <cell r="D177" t="str">
            <v/>
          </cell>
          <cell r="E177" t="str">
            <v/>
          </cell>
        </row>
        <row r="178">
          <cell r="A178" t="str">
            <v>3164513</v>
          </cell>
          <cell r="B178" t="str">
            <v>ШТ</v>
          </cell>
          <cell r="C178" t="str">
            <v>Крышка контроллера</v>
          </cell>
          <cell r="D178" t="str">
            <v/>
          </cell>
          <cell r="E178" t="str">
            <v/>
          </cell>
        </row>
        <row r="179">
          <cell r="A179" t="str">
            <v>3217557</v>
          </cell>
          <cell r="B179" t="str">
            <v>ШТ</v>
          </cell>
          <cell r="C179" t="str">
            <v>Крышка судовых сходных люков</v>
          </cell>
          <cell r="D179" t="str">
            <v>II E Ст 700х700х100/7-6-196,0/117,6</v>
          </cell>
          <cell r="E179" t="str">
            <v>ГОСТ 25309-94</v>
          </cell>
        </row>
        <row r="180">
          <cell r="A180" t="str">
            <v>3164492</v>
          </cell>
          <cell r="B180" t="str">
            <v>ШТ</v>
          </cell>
          <cell r="C180" t="str">
            <v>Крышка теплообменника выходная</v>
          </cell>
          <cell r="D180" t="str">
            <v>6ЧН21/21</v>
          </cell>
          <cell r="E180" t="str">
            <v/>
          </cell>
        </row>
        <row r="181">
          <cell r="A181" t="str">
            <v>160964</v>
          </cell>
          <cell r="B181" t="str">
            <v>ШТ</v>
          </cell>
          <cell r="C181" t="str">
            <v>Лампа</v>
          </cell>
          <cell r="D181" t="str">
            <v>ЛОН220-150 E27</v>
          </cell>
          <cell r="E181" t="str">
            <v/>
          </cell>
        </row>
        <row r="182">
          <cell r="A182" t="str">
            <v>3143619</v>
          </cell>
          <cell r="B182" t="str">
            <v>ШТ</v>
          </cell>
          <cell r="C182" t="str">
            <v>Лампа галогенная</v>
          </cell>
          <cell r="D182" t="str">
            <v>КГМ 220-800-1</v>
          </cell>
          <cell r="E182" t="str">
            <v/>
          </cell>
        </row>
        <row r="183">
          <cell r="A183" t="str">
            <v>3150289</v>
          </cell>
          <cell r="B183" t="str">
            <v>ШТ</v>
          </cell>
          <cell r="C183" t="str">
            <v>Лампа индикаторная неоновая</v>
          </cell>
          <cell r="D183" t="str">
            <v>ИНА-ТН-0,3-3</v>
          </cell>
          <cell r="E183" t="str">
            <v/>
          </cell>
        </row>
        <row r="184">
          <cell r="A184" t="str">
            <v>3150421</v>
          </cell>
          <cell r="B184" t="str">
            <v>ШТ</v>
          </cell>
          <cell r="C184" t="str">
            <v>Лампа люминесцентная компактная</v>
          </cell>
          <cell r="D184" t="str">
            <v>Dulux L 36W/840</v>
          </cell>
          <cell r="E184" t="str">
            <v/>
          </cell>
        </row>
        <row r="185">
          <cell r="A185" t="str">
            <v>412004</v>
          </cell>
          <cell r="B185" t="str">
            <v>ШТ</v>
          </cell>
          <cell r="C185" t="str">
            <v>Лампа накаливания</v>
          </cell>
          <cell r="D185" t="str">
            <v>МО 24-40</v>
          </cell>
          <cell r="E185" t="str">
            <v/>
          </cell>
        </row>
        <row r="186">
          <cell r="A186" t="str">
            <v>3143480</v>
          </cell>
          <cell r="B186" t="str">
            <v>ШТ</v>
          </cell>
          <cell r="C186" t="str">
            <v>Лампа накаливания</v>
          </cell>
          <cell r="D186" t="str">
            <v>Ц-235-245-10</v>
          </cell>
          <cell r="E186" t="str">
            <v/>
          </cell>
        </row>
        <row r="187">
          <cell r="A187" t="str">
            <v>3146078</v>
          </cell>
          <cell r="B187" t="str">
            <v>ШТ</v>
          </cell>
          <cell r="C187" t="str">
            <v>Лампа накаливания</v>
          </cell>
          <cell r="D187" t="str">
            <v>ЛОН 25вт Б-230-25-4 Е27</v>
          </cell>
          <cell r="E187" t="str">
            <v/>
          </cell>
        </row>
        <row r="188">
          <cell r="A188" t="str">
            <v>3417997</v>
          </cell>
          <cell r="B188" t="str">
            <v>ШТ</v>
          </cell>
          <cell r="C188" t="str">
            <v>Лампа накаливания</v>
          </cell>
          <cell r="D188" t="str">
            <v>Osram, SPC.T CL 25 W 230 V E14</v>
          </cell>
          <cell r="E188" t="str">
            <v/>
          </cell>
        </row>
        <row r="189">
          <cell r="A189" t="str">
            <v>3114568</v>
          </cell>
          <cell r="B189" t="str">
            <v>ШТ</v>
          </cell>
          <cell r="C189" t="str">
            <v>Лампа накаливания</v>
          </cell>
          <cell r="D189" t="str">
            <v>МН6.3-0.3</v>
          </cell>
          <cell r="E189" t="str">
            <v/>
          </cell>
        </row>
        <row r="190">
          <cell r="A190" t="str">
            <v>3231278</v>
          </cell>
          <cell r="B190" t="str">
            <v>ШТ</v>
          </cell>
          <cell r="C190" t="str">
            <v>Лампа накаливания</v>
          </cell>
          <cell r="D190" t="str">
            <v>Ц-235-245-10 Е14/25</v>
          </cell>
          <cell r="E190" t="str">
            <v/>
          </cell>
        </row>
        <row r="191">
          <cell r="A191" t="str">
            <v>796628</v>
          </cell>
          <cell r="B191" t="str">
            <v>ШТ</v>
          </cell>
          <cell r="C191" t="str">
            <v>Лампа накаливания судовая</v>
          </cell>
          <cell r="D191" t="str">
            <v>С24-40-1</v>
          </cell>
          <cell r="E191" t="str">
            <v/>
          </cell>
        </row>
        <row r="192">
          <cell r="A192" t="str">
            <v>3122253</v>
          </cell>
          <cell r="B192" t="str">
            <v>ШТ</v>
          </cell>
          <cell r="C192" t="str">
            <v>Лампа светодиодная коммутаторная</v>
          </cell>
          <cell r="D192" t="str">
            <v>СКЛ16.2А-К-2-24</v>
          </cell>
          <cell r="E192" t="str">
            <v/>
          </cell>
        </row>
        <row r="193">
          <cell r="A193" t="str">
            <v>3122406</v>
          </cell>
          <cell r="B193" t="str">
            <v>ШТ</v>
          </cell>
          <cell r="C193" t="str">
            <v>Лампа светодиодная коммутаторная</v>
          </cell>
          <cell r="D193" t="str">
            <v>СКЛ16.2А-Б-2-24</v>
          </cell>
          <cell r="E193" t="str">
            <v/>
          </cell>
        </row>
        <row r="194">
          <cell r="A194" t="str">
            <v>3150305</v>
          </cell>
          <cell r="B194" t="str">
            <v>ШТ</v>
          </cell>
          <cell r="C194" t="str">
            <v>Лампа светодиодная коммутаторная</v>
          </cell>
          <cell r="D194" t="str">
            <v>СКЛ-17 Ж-2-24</v>
          </cell>
          <cell r="E194" t="str">
            <v/>
          </cell>
        </row>
        <row r="195">
          <cell r="A195" t="str">
            <v>3269047</v>
          </cell>
          <cell r="B195" t="str">
            <v>ШТ</v>
          </cell>
          <cell r="C195" t="str">
            <v>Лента клейкая армированная</v>
          </cell>
          <cell r="D195" t="str">
            <v>TPL</v>
          </cell>
          <cell r="E195" t="str">
            <v/>
          </cell>
        </row>
        <row r="196">
          <cell r="A196" t="str">
            <v>3126599</v>
          </cell>
          <cell r="B196" t="str">
            <v>КГ</v>
          </cell>
          <cell r="C196" t="str">
            <v>Лента латунная общего назначения</v>
          </cell>
          <cell r="D196" t="str">
            <v>ДПРИТ 0,1х50 НД</v>
          </cell>
          <cell r="E196" t="str">
            <v>ГОСТ 2208-91 ГОСТ 15527-70</v>
          </cell>
        </row>
        <row r="197">
          <cell r="A197" t="str">
            <v>3338730</v>
          </cell>
          <cell r="B197" t="str">
            <v>ШТ</v>
          </cell>
          <cell r="C197" t="str">
            <v>Лента тефлоновая</v>
          </cell>
          <cell r="D197" t="str">
            <v/>
          </cell>
          <cell r="E197" t="str">
            <v/>
          </cell>
        </row>
        <row r="198">
          <cell r="A198" t="str">
            <v>024863</v>
          </cell>
          <cell r="B198" t="str">
            <v>М2</v>
          </cell>
          <cell r="C198" t="str">
            <v>Лента тормозная</v>
          </cell>
          <cell r="D198" t="str">
            <v>ЛАТ-2 6х60</v>
          </cell>
          <cell r="E198" t="str">
            <v>ГОСТ 1198-93</v>
          </cell>
        </row>
        <row r="199">
          <cell r="A199" t="str">
            <v>586018</v>
          </cell>
          <cell r="B199" t="str">
            <v>КГ</v>
          </cell>
          <cell r="C199" t="str">
            <v>Лист латунный</v>
          </cell>
          <cell r="D199" t="str">
            <v>ДПРНМ 2х600х1500 Л63</v>
          </cell>
          <cell r="E199" t="str">
            <v>ГОСТ 931-90 ГОСТ 15527-70</v>
          </cell>
        </row>
        <row r="200">
          <cell r="A200" t="str">
            <v>139455</v>
          </cell>
          <cell r="B200" t="str">
            <v>КГ</v>
          </cell>
          <cell r="C200" t="str">
            <v>Лист латунный</v>
          </cell>
          <cell r="D200" t="str">
            <v>ДПРНХ 0,5х600х1500</v>
          </cell>
          <cell r="E200" t="str">
            <v>ГОСТ 2208-2007</v>
          </cell>
        </row>
        <row r="201">
          <cell r="A201" t="str">
            <v>3126542</v>
          </cell>
          <cell r="B201" t="str">
            <v>КГ</v>
          </cell>
          <cell r="C201" t="str">
            <v>Лист медный</v>
          </cell>
          <cell r="D201" t="str">
            <v>ДПРИТ 1х600х1500</v>
          </cell>
          <cell r="E201" t="str">
            <v>ГОСТ 1173-2006 ГОСТ 859-2014</v>
          </cell>
        </row>
        <row r="202">
          <cell r="A202" t="str">
            <v>3126575</v>
          </cell>
          <cell r="B202" t="str">
            <v>КГ</v>
          </cell>
          <cell r="C202" t="str">
            <v>Лист медный</v>
          </cell>
          <cell r="D202" t="str">
            <v>ДПРИТ 20х600х1500</v>
          </cell>
          <cell r="E202" t="str">
            <v>ГОСТ 1173-2006 ГОСТ 859-2014</v>
          </cell>
        </row>
        <row r="203">
          <cell r="A203" t="str">
            <v>3126597</v>
          </cell>
          <cell r="B203" t="str">
            <v>КГ</v>
          </cell>
          <cell r="C203" t="str">
            <v>Лист медный</v>
          </cell>
          <cell r="D203" t="str">
            <v>ДПРИТ 3х600х1500</v>
          </cell>
          <cell r="E203" t="str">
            <v>ГОСТ 1173-2006 ГОСТ 859-2014</v>
          </cell>
        </row>
        <row r="204">
          <cell r="A204" t="str">
            <v>842755</v>
          </cell>
          <cell r="B204" t="str">
            <v>ШТ</v>
          </cell>
          <cell r="C204" t="str">
            <v>Манжета</v>
          </cell>
          <cell r="D204" t="str">
            <v>1.1-15х30-4</v>
          </cell>
          <cell r="E204" t="str">
            <v>ГОСТ 8752-79</v>
          </cell>
        </row>
        <row r="205">
          <cell r="A205" t="str">
            <v>3150513</v>
          </cell>
          <cell r="B205" t="str">
            <v>ШТ</v>
          </cell>
          <cell r="C205" t="str">
            <v>Манжета армированная</v>
          </cell>
          <cell r="D205" t="str">
            <v>1.2-70х90-4</v>
          </cell>
          <cell r="E205" t="str">
            <v>ГОСТ 8752-79</v>
          </cell>
        </row>
        <row r="206">
          <cell r="A206" t="str">
            <v>3150910</v>
          </cell>
          <cell r="B206" t="str">
            <v>ШТ</v>
          </cell>
          <cell r="C206" t="str">
            <v>Манжета резиновая армированная</v>
          </cell>
          <cell r="D206" t="str">
            <v>1.2-190х230-15</v>
          </cell>
          <cell r="E206" t="str">
            <v>ГОСТ 8752-79</v>
          </cell>
        </row>
        <row r="207">
          <cell r="A207" t="str">
            <v>3150504</v>
          </cell>
          <cell r="B207" t="str">
            <v>ШТ</v>
          </cell>
          <cell r="C207" t="str">
            <v>Манжета резиновая армированная</v>
          </cell>
          <cell r="D207" t="str">
            <v>1.2-115х145-12</v>
          </cell>
          <cell r="E207" t="str">
            <v>ГОСТ 8752-79</v>
          </cell>
        </row>
        <row r="208">
          <cell r="A208" t="str">
            <v>3240622</v>
          </cell>
          <cell r="B208" t="str">
            <v>ШТ</v>
          </cell>
          <cell r="C208" t="str">
            <v>Манжета резиновая армированная</v>
          </cell>
          <cell r="D208" t="str">
            <v>2.2-48х80-10</v>
          </cell>
          <cell r="E208" t="str">
            <v>ГОСТ 8752-79</v>
          </cell>
        </row>
        <row r="209">
          <cell r="A209" t="str">
            <v>040266</v>
          </cell>
          <cell r="B209" t="str">
            <v>ШТ</v>
          </cell>
          <cell r="C209" t="str">
            <v>Манжета резиновая армированная</v>
          </cell>
          <cell r="D209" t="str">
            <v>2.2-75х100-1</v>
          </cell>
          <cell r="E209" t="str">
            <v>ГОСТ 8752-79</v>
          </cell>
        </row>
        <row r="210">
          <cell r="A210" t="str">
            <v>3332687</v>
          </cell>
          <cell r="B210" t="str">
            <v>ШТ</v>
          </cell>
          <cell r="C210" t="str">
            <v>Манжета резиновая армированная</v>
          </cell>
          <cell r="D210" t="str">
            <v>2.2-30х52-5</v>
          </cell>
          <cell r="E210" t="str">
            <v>ГОСТ 8752-79</v>
          </cell>
        </row>
        <row r="211">
          <cell r="A211" t="str">
            <v>3247567</v>
          </cell>
          <cell r="B211" t="str">
            <v>ШТ</v>
          </cell>
          <cell r="C211" t="str">
            <v>Манометр избыточного давления показывающий</v>
          </cell>
          <cell r="D211" t="str">
            <v>МП2-У У2-1,0кгс/см2-2,5-ОШ-IP40</v>
          </cell>
          <cell r="E211" t="str">
            <v>ТУ 25-02.180335-84</v>
          </cell>
        </row>
        <row r="212">
          <cell r="A212" t="str">
            <v>3145898</v>
          </cell>
          <cell r="B212" t="str">
            <v>ШТ</v>
          </cell>
          <cell r="C212" t="str">
            <v>Манометр показывающий</v>
          </cell>
          <cell r="D212" t="str">
            <v>МТП-3М</v>
          </cell>
          <cell r="E212" t="str">
            <v>ТУ 25-7310.0045-87</v>
          </cell>
        </row>
        <row r="213">
          <cell r="A213" t="str">
            <v>3142409</v>
          </cell>
          <cell r="B213" t="str">
            <v>ШТ</v>
          </cell>
          <cell r="C213" t="str">
            <v>Манометр показывающий для точных измерений</v>
          </cell>
          <cell r="D213" t="str">
            <v>МПТИ</v>
          </cell>
          <cell r="E213" t="str">
            <v>ТУ 4212-044-00225590-2003</v>
          </cell>
        </row>
        <row r="214">
          <cell r="A214" t="str">
            <v>3311394</v>
          </cell>
          <cell r="B214" t="str">
            <v>КГ</v>
          </cell>
          <cell r="C214" t="str">
            <v>Масло моторное</v>
          </cell>
          <cell r="D214" t="str">
            <v>Rosneft Magnum Ultratec FE 5W-30</v>
          </cell>
          <cell r="E214" t="str">
            <v>СТО 44918199-088-2017</v>
          </cell>
        </row>
        <row r="215">
          <cell r="A215" t="str">
            <v>3253172</v>
          </cell>
          <cell r="B215" t="str">
            <v>Л</v>
          </cell>
          <cell r="C215" t="str">
            <v>Масло моторное</v>
          </cell>
          <cell r="D215" t="str">
            <v>Lukoil Genesis Armortech 0W-40</v>
          </cell>
          <cell r="E215" t="str">
            <v>СТО 79345251-185-2019</v>
          </cell>
        </row>
        <row r="216">
          <cell r="A216" t="str">
            <v>3074013</v>
          </cell>
          <cell r="B216" t="str">
            <v>Л</v>
          </cell>
          <cell r="C216" t="str">
            <v>Масло моторное</v>
          </cell>
          <cell r="D216" t="str">
            <v>Gazpromneft Moto 2T</v>
          </cell>
          <cell r="E216" t="str">
            <v/>
          </cell>
        </row>
        <row r="217">
          <cell r="A217" t="str">
            <v>3164968</v>
          </cell>
          <cell r="B217" t="str">
            <v>ШТ</v>
          </cell>
          <cell r="C217" t="str">
            <v>Маслоотражатель</v>
          </cell>
          <cell r="D217" t="str">
            <v/>
          </cell>
          <cell r="E217" t="str">
            <v/>
          </cell>
        </row>
        <row r="218">
          <cell r="A218" t="str">
            <v>3164510</v>
          </cell>
          <cell r="B218" t="str">
            <v>ШТ</v>
          </cell>
          <cell r="C218" t="str">
            <v>Мембрана</v>
          </cell>
          <cell r="D218" t="str">
            <v>90х2,5</v>
          </cell>
          <cell r="E218" t="str">
            <v/>
          </cell>
        </row>
        <row r="219">
          <cell r="A219" t="str">
            <v>3164545</v>
          </cell>
          <cell r="B219" t="str">
            <v>ШТ</v>
          </cell>
          <cell r="C219" t="str">
            <v>Мембрана</v>
          </cell>
          <cell r="D219" t="str">
            <v>42х6х2</v>
          </cell>
          <cell r="E219" t="str">
            <v/>
          </cell>
        </row>
        <row r="220">
          <cell r="A220" t="str">
            <v>3164556</v>
          </cell>
          <cell r="B220" t="str">
            <v>ШТ</v>
          </cell>
          <cell r="C220" t="str">
            <v>Мембрана</v>
          </cell>
          <cell r="D220" t="str">
            <v>32х6х2</v>
          </cell>
          <cell r="E220" t="str">
            <v/>
          </cell>
        </row>
        <row r="221">
          <cell r="A221" t="str">
            <v>3371785</v>
          </cell>
          <cell r="B221" t="str">
            <v>ШТ</v>
          </cell>
          <cell r="C221" t="str">
            <v>Метчик машинно-ручной</v>
          </cell>
          <cell r="D221" t="str">
            <v/>
          </cell>
          <cell r="E221" t="str">
            <v/>
          </cell>
        </row>
        <row r="222">
          <cell r="A222" t="str">
            <v>3371338</v>
          </cell>
          <cell r="B222" t="str">
            <v>ШТ</v>
          </cell>
          <cell r="C222" t="str">
            <v>Метчик машинно-ручной</v>
          </cell>
          <cell r="D222" t="str">
            <v>2620-1505</v>
          </cell>
          <cell r="E222" t="str">
            <v>ГОСТ 3266-81</v>
          </cell>
        </row>
        <row r="223">
          <cell r="A223" t="str">
            <v>3182833</v>
          </cell>
          <cell r="B223" t="str">
            <v>ШТ</v>
          </cell>
          <cell r="C223" t="str">
            <v>Метчик машинно-ручной</v>
          </cell>
          <cell r="D223" t="str">
            <v>2620-1521</v>
          </cell>
          <cell r="E223" t="str">
            <v>ГОСТ 3266-81</v>
          </cell>
        </row>
        <row r="224">
          <cell r="A224" t="str">
            <v>029219</v>
          </cell>
          <cell r="B224" t="str">
            <v>КМП</v>
          </cell>
          <cell r="C224" t="str">
            <v>Метчик машинно-ручной</v>
          </cell>
          <cell r="D224" t="str">
            <v>2620-1947</v>
          </cell>
          <cell r="E224" t="str">
            <v>ГОСТ 3266-81</v>
          </cell>
        </row>
        <row r="225">
          <cell r="A225" t="str">
            <v>3182851</v>
          </cell>
          <cell r="B225" t="str">
            <v>ШТ</v>
          </cell>
          <cell r="C225" t="str">
            <v>Метчик машинно-ручной</v>
          </cell>
          <cell r="D225" t="str">
            <v>2621-1917</v>
          </cell>
          <cell r="E225" t="str">
            <v>ГОСТ 3266-81</v>
          </cell>
        </row>
        <row r="226">
          <cell r="A226" t="str">
            <v>066451</v>
          </cell>
          <cell r="B226" t="str">
            <v>ШТ</v>
          </cell>
          <cell r="C226" t="str">
            <v>Молоток стальной строительный</v>
          </cell>
          <cell r="D226" t="str">
            <v>МКИ-1</v>
          </cell>
          <cell r="E226" t="str">
            <v>ГОСТ 11042-90</v>
          </cell>
        </row>
        <row r="227">
          <cell r="A227" t="str">
            <v>022883</v>
          </cell>
          <cell r="B227" t="str">
            <v>ШТ</v>
          </cell>
          <cell r="C227" t="str">
            <v>Муфта</v>
          </cell>
          <cell r="D227" t="str">
            <v>25</v>
          </cell>
          <cell r="E227" t="str">
            <v>ГОСТ 8954-75</v>
          </cell>
        </row>
        <row r="228">
          <cell r="A228" t="str">
            <v>3217486</v>
          </cell>
          <cell r="B228" t="str">
            <v>ШТ</v>
          </cell>
          <cell r="C228" t="str">
            <v>Муфта</v>
          </cell>
          <cell r="D228" t="str">
            <v>50-Ц</v>
          </cell>
          <cell r="E228" t="str">
            <v>ГОСТ 8966-75</v>
          </cell>
        </row>
        <row r="229">
          <cell r="A229" t="str">
            <v>3143732</v>
          </cell>
          <cell r="B229" t="str">
            <v>ШТ</v>
          </cell>
          <cell r="C229" t="str">
            <v>Муфта</v>
          </cell>
          <cell r="D229" t="str">
            <v>VALFEX</v>
          </cell>
          <cell r="E229" t="str">
            <v>ТУ 2248-001-21088915-2015</v>
          </cell>
        </row>
        <row r="230">
          <cell r="A230" t="str">
            <v>677627</v>
          </cell>
          <cell r="B230" t="str">
            <v>ШТ</v>
          </cell>
          <cell r="C230" t="str">
            <v>Муфта вводная</v>
          </cell>
          <cell r="D230" t="str">
            <v>Fortisflex ВМ-20</v>
          </cell>
          <cell r="E230" t="str">
            <v/>
          </cell>
        </row>
        <row r="231">
          <cell r="A231" t="str">
            <v>865601</v>
          </cell>
          <cell r="B231" t="str">
            <v>ШТ</v>
          </cell>
          <cell r="C231" t="str">
            <v>Муфта комбинированная разъемная</v>
          </cell>
          <cell r="D231" t="str">
            <v>40х1 1/4"</v>
          </cell>
          <cell r="E231" t="str">
            <v/>
          </cell>
        </row>
        <row r="232">
          <cell r="A232" t="str">
            <v>045561</v>
          </cell>
          <cell r="B232" t="str">
            <v>КГ</v>
          </cell>
          <cell r="C232" t="str">
            <v>Набивка сальниковая</v>
          </cell>
          <cell r="D232" t="str">
            <v>МС500</v>
          </cell>
          <cell r="E232" t="str">
            <v>ТУ 2573-003-56508584-2003</v>
          </cell>
        </row>
        <row r="233">
          <cell r="A233" t="str">
            <v>702079</v>
          </cell>
          <cell r="B233" t="str">
            <v>КГ</v>
          </cell>
          <cell r="C233" t="str">
            <v>Набивка сальниковая</v>
          </cell>
          <cell r="D233" t="str">
            <v>ЛП-31</v>
          </cell>
          <cell r="E233" t="str">
            <v>ТУ 38114339-88</v>
          </cell>
        </row>
        <row r="234">
          <cell r="A234" t="str">
            <v>3161800</v>
          </cell>
          <cell r="B234" t="str">
            <v>ШТ</v>
          </cell>
          <cell r="C234" t="str">
            <v>Наконечник</v>
          </cell>
          <cell r="D234" t="str">
            <v>22ПГ</v>
          </cell>
          <cell r="E234" t="str">
            <v>ОСТ 5Р.6070-74</v>
          </cell>
        </row>
        <row r="235">
          <cell r="A235" t="str">
            <v>3150034</v>
          </cell>
          <cell r="B235" t="str">
            <v>ШТ</v>
          </cell>
          <cell r="C235" t="str">
            <v>Наконечник</v>
          </cell>
          <cell r="D235" t="str">
            <v>11ПГ</v>
          </cell>
          <cell r="E235" t="str">
            <v>ОСТ 5Р.6070-74</v>
          </cell>
        </row>
        <row r="236">
          <cell r="A236" t="str">
            <v>3150033</v>
          </cell>
          <cell r="B236" t="str">
            <v>ШТ</v>
          </cell>
          <cell r="C236" t="str">
            <v>Наконечник</v>
          </cell>
          <cell r="D236" t="str">
            <v>16ПГ</v>
          </cell>
          <cell r="E236" t="str">
            <v>ОСТ 5Р.6070-74</v>
          </cell>
        </row>
        <row r="237">
          <cell r="A237" t="str">
            <v>3152014</v>
          </cell>
          <cell r="B237" t="str">
            <v>ШТ</v>
          </cell>
          <cell r="C237" t="str">
            <v>Наконечник</v>
          </cell>
          <cell r="D237" t="str">
            <v>П 95-10</v>
          </cell>
          <cell r="E237" t="str">
            <v>ОСТ 5.6070-74</v>
          </cell>
        </row>
        <row r="238">
          <cell r="A238" t="str">
            <v>3241513</v>
          </cell>
          <cell r="B238" t="str">
            <v>ШТ</v>
          </cell>
          <cell r="C238" t="str">
            <v>Наконечник кабельный</v>
          </cell>
          <cell r="D238" t="str">
            <v>ПМ 6-5</v>
          </cell>
          <cell r="E238" t="str">
            <v>ТУ 3449-033-97284872-2006</v>
          </cell>
        </row>
        <row r="239">
          <cell r="A239" t="str">
            <v>3143579</v>
          </cell>
          <cell r="B239" t="str">
            <v>ШТ</v>
          </cell>
          <cell r="C239" t="str">
            <v>Наконечник кабельный</v>
          </cell>
          <cell r="D239" t="str">
            <v>ТМЛ 185-20-23-М-УХЛЗ</v>
          </cell>
          <cell r="E239" t="str">
            <v>ГОСТ 7386-80</v>
          </cell>
        </row>
        <row r="240">
          <cell r="A240" t="str">
            <v>3455128</v>
          </cell>
          <cell r="B240" t="str">
            <v>ШТ</v>
          </cell>
          <cell r="C240" t="str">
            <v>Наконечник кабельный</v>
          </cell>
          <cell r="D240" t="str">
            <v>ПМ 2.5-6</v>
          </cell>
          <cell r="E240" t="str">
            <v/>
          </cell>
        </row>
        <row r="241">
          <cell r="A241" t="str">
            <v>158333</v>
          </cell>
          <cell r="B241" t="str">
            <v>ШТ</v>
          </cell>
          <cell r="C241" t="str">
            <v>Наконечник медный</v>
          </cell>
          <cell r="D241" t="str">
            <v>П-25-8-М УХЛ3</v>
          </cell>
          <cell r="E241" t="str">
            <v>ТУ 36-33-83</v>
          </cell>
        </row>
        <row r="242">
          <cell r="A242" t="str">
            <v>3146120</v>
          </cell>
          <cell r="B242" t="str">
            <v>ШТ</v>
          </cell>
          <cell r="C242" t="str">
            <v>Напильник плоский</v>
          </cell>
          <cell r="D242" t="str">
            <v>2820-0018</v>
          </cell>
          <cell r="E242" t="str">
            <v>ГОСТ 1465-80</v>
          </cell>
        </row>
        <row r="243">
          <cell r="A243" t="str">
            <v>142983</v>
          </cell>
          <cell r="B243" t="str">
            <v>ШТ</v>
          </cell>
          <cell r="C243" t="str">
            <v>Направляющая</v>
          </cell>
          <cell r="D243" t="str">
            <v/>
          </cell>
          <cell r="E243" t="str">
            <v/>
          </cell>
        </row>
        <row r="244">
          <cell r="A244" t="str">
            <v>3156483</v>
          </cell>
          <cell r="B244" t="str">
            <v>ШТ</v>
          </cell>
          <cell r="C244" t="str">
            <v>Направляющая клапана</v>
          </cell>
          <cell r="D244" t="str">
            <v/>
          </cell>
          <cell r="E244" t="str">
            <v/>
          </cell>
        </row>
        <row r="245">
          <cell r="A245" t="str">
            <v>3340202</v>
          </cell>
          <cell r="B245" t="str">
            <v>ШТ</v>
          </cell>
          <cell r="C245" t="str">
            <v>Насос</v>
          </cell>
          <cell r="D245" t="str">
            <v>РК-2</v>
          </cell>
          <cell r="E245" t="str">
            <v>ТУ 3632-015-05747979-2005</v>
          </cell>
        </row>
        <row r="246">
          <cell r="A246" t="str">
            <v>3150781</v>
          </cell>
          <cell r="B246" t="str">
            <v>ШТ</v>
          </cell>
          <cell r="C246" t="str">
            <v>Насос поршневой</v>
          </cell>
          <cell r="D246" t="str">
            <v/>
          </cell>
          <cell r="E246" t="str">
            <v/>
          </cell>
        </row>
        <row r="247">
          <cell r="A247" t="str">
            <v>662853</v>
          </cell>
          <cell r="B247" t="str">
            <v>ШТ</v>
          </cell>
          <cell r="C247" t="str">
            <v>Насос циркуляционный</v>
          </cell>
          <cell r="D247" t="str">
            <v>Wilo TOP-S 40/15</v>
          </cell>
          <cell r="E247" t="str">
            <v/>
          </cell>
        </row>
        <row r="248">
          <cell r="A248" t="str">
            <v>3182835</v>
          </cell>
          <cell r="B248" t="str">
            <v>ШТ</v>
          </cell>
          <cell r="C248" t="str">
            <v>Нож</v>
          </cell>
          <cell r="D248" t="str">
            <v>2020-0001 90град</v>
          </cell>
          <cell r="E248" t="str">
            <v>ГОСТ 24359-80</v>
          </cell>
        </row>
        <row r="249">
          <cell r="A249" t="str">
            <v>3361271</v>
          </cell>
          <cell r="B249" t="str">
            <v>ШТ</v>
          </cell>
          <cell r="C249" t="str">
            <v>Нож монтерский</v>
          </cell>
          <cell r="D249" t="str">
            <v/>
          </cell>
          <cell r="E249" t="str">
            <v/>
          </cell>
        </row>
        <row r="250">
          <cell r="A250" t="str">
            <v>3163217</v>
          </cell>
          <cell r="B250" t="str">
            <v>КМП</v>
          </cell>
          <cell r="C250" t="str">
            <v>Обойма</v>
          </cell>
          <cell r="D250" t="str">
            <v/>
          </cell>
          <cell r="E250" t="str">
            <v/>
          </cell>
        </row>
        <row r="251">
          <cell r="A251" t="str">
            <v>3164525</v>
          </cell>
          <cell r="B251" t="str">
            <v>ШТ</v>
          </cell>
          <cell r="C251" t="str">
            <v>Обойма зубчатая</v>
          </cell>
          <cell r="D251" t="str">
            <v/>
          </cell>
          <cell r="E251" t="str">
            <v/>
          </cell>
        </row>
        <row r="252">
          <cell r="A252" t="str">
            <v>3163226</v>
          </cell>
          <cell r="B252" t="str">
            <v>ШТ</v>
          </cell>
          <cell r="C252" t="str">
            <v>Ограничитель</v>
          </cell>
          <cell r="D252" t="str">
            <v/>
          </cell>
          <cell r="E252" t="str">
            <v/>
          </cell>
        </row>
        <row r="253">
          <cell r="A253" t="str">
            <v>3294602</v>
          </cell>
          <cell r="B253" t="str">
            <v>ШТ</v>
          </cell>
          <cell r="C253" t="str">
            <v>Отвод</v>
          </cell>
          <cell r="D253" t="str">
            <v>90-250</v>
          </cell>
          <cell r="E253" t="str">
            <v/>
          </cell>
        </row>
        <row r="254">
          <cell r="A254" t="str">
            <v>3276577</v>
          </cell>
          <cell r="B254" t="str">
            <v>ШТ</v>
          </cell>
          <cell r="C254" t="str">
            <v>Отливка</v>
          </cell>
          <cell r="D254" t="str">
            <v/>
          </cell>
          <cell r="E254" t="str">
            <v/>
          </cell>
        </row>
        <row r="255">
          <cell r="A255" t="str">
            <v>3276434</v>
          </cell>
          <cell r="B255" t="str">
            <v>ШТ</v>
          </cell>
          <cell r="C255" t="str">
            <v>Отливка</v>
          </cell>
          <cell r="D255" t="str">
            <v/>
          </cell>
          <cell r="E255" t="str">
            <v/>
          </cell>
        </row>
        <row r="256">
          <cell r="A256" t="str">
            <v>3163790</v>
          </cell>
          <cell r="B256" t="str">
            <v>ШТ</v>
          </cell>
          <cell r="C256" t="str">
            <v>Отливка колеса</v>
          </cell>
          <cell r="D256" t="str">
            <v/>
          </cell>
          <cell r="E256" t="str">
            <v/>
          </cell>
        </row>
        <row r="257">
          <cell r="A257" t="str">
            <v>3142705</v>
          </cell>
          <cell r="B257" t="str">
            <v>ШТ</v>
          </cell>
          <cell r="C257" t="str">
            <v>Охладитель водомасляный</v>
          </cell>
          <cell r="D257" t="str">
            <v/>
          </cell>
          <cell r="E257" t="str">
            <v/>
          </cell>
        </row>
        <row r="258">
          <cell r="A258" t="str">
            <v>3151990</v>
          </cell>
          <cell r="B258" t="str">
            <v>ШТ</v>
          </cell>
          <cell r="C258" t="str">
            <v>Палец поршня</v>
          </cell>
          <cell r="D258" t="str">
            <v/>
          </cell>
          <cell r="E258" t="str">
            <v/>
          </cell>
        </row>
        <row r="259">
          <cell r="A259" t="str">
            <v>3164529</v>
          </cell>
          <cell r="B259" t="str">
            <v>ШТ</v>
          </cell>
          <cell r="C259" t="str">
            <v>Палец резиновый</v>
          </cell>
          <cell r="D259" t="str">
            <v>15/14 h9</v>
          </cell>
          <cell r="E259" t="str">
            <v/>
          </cell>
        </row>
        <row r="260">
          <cell r="A260" t="str">
            <v>3156707</v>
          </cell>
          <cell r="B260" t="str">
            <v>ШТ</v>
          </cell>
          <cell r="C260" t="str">
            <v>Пара плунжерная</v>
          </cell>
          <cell r="D260" t="str">
            <v/>
          </cell>
          <cell r="E260" t="str">
            <v/>
          </cell>
        </row>
        <row r="261">
          <cell r="A261" t="str">
            <v>3156966</v>
          </cell>
          <cell r="B261" t="str">
            <v>ШТ</v>
          </cell>
          <cell r="C261" t="str">
            <v>Пара плунжерная</v>
          </cell>
          <cell r="D261" t="str">
            <v/>
          </cell>
          <cell r="E261" t="str">
            <v/>
          </cell>
        </row>
        <row r="262">
          <cell r="A262" t="str">
            <v>3151184</v>
          </cell>
          <cell r="B262" t="str">
            <v>ШТ</v>
          </cell>
          <cell r="C262" t="str">
            <v>Пара плунжерная</v>
          </cell>
          <cell r="D262" t="str">
            <v/>
          </cell>
          <cell r="E262" t="str">
            <v/>
          </cell>
        </row>
        <row r="263">
          <cell r="A263" t="str">
            <v>3410801</v>
          </cell>
          <cell r="B263" t="str">
            <v>КГ</v>
          </cell>
          <cell r="C263" t="str">
            <v>Паронит</v>
          </cell>
          <cell r="D263" t="str">
            <v>ТД-45</v>
          </cell>
          <cell r="E263" t="str">
            <v>ТУ 2570-010-21523050-2017</v>
          </cell>
        </row>
        <row r="264">
          <cell r="A264" t="str">
            <v>3273942</v>
          </cell>
          <cell r="B264" t="str">
            <v>ШТ</v>
          </cell>
          <cell r="C264" t="str">
            <v>Патрон резьбовой</v>
          </cell>
          <cell r="D264" t="str">
            <v>ЭРА</v>
          </cell>
          <cell r="E264" t="str">
            <v/>
          </cell>
        </row>
        <row r="265">
          <cell r="A265" t="str">
            <v>3123690</v>
          </cell>
          <cell r="B265" t="str">
            <v>М3</v>
          </cell>
          <cell r="C265" t="str">
            <v>Пенопласт</v>
          </cell>
          <cell r="D265" t="str">
            <v>ППС-10</v>
          </cell>
          <cell r="E265" t="str">
            <v>ГОСТ 15588-2014</v>
          </cell>
        </row>
        <row r="266">
          <cell r="A266" t="str">
            <v>3182482</v>
          </cell>
          <cell r="B266" t="str">
            <v>ШТ</v>
          </cell>
          <cell r="C266" t="str">
            <v>Переключатель пакетный</v>
          </cell>
          <cell r="D266" t="str">
            <v>ПП 3-100/Н2 М1 сил.56 EKF PROxima</v>
          </cell>
          <cell r="E266" t="str">
            <v/>
          </cell>
        </row>
        <row r="267">
          <cell r="A267" t="str">
            <v>3090636</v>
          </cell>
          <cell r="B267" t="str">
            <v>ШТ</v>
          </cell>
          <cell r="C267" t="str">
            <v>Переход</v>
          </cell>
          <cell r="D267" t="str">
            <v>250х150 40</v>
          </cell>
          <cell r="E267" t="str">
            <v>СТО ЦКТИ 318.05-2009</v>
          </cell>
        </row>
        <row r="268">
          <cell r="A268" t="str">
            <v>286419</v>
          </cell>
          <cell r="B268" t="str">
            <v>ШТ</v>
          </cell>
          <cell r="C268" t="str">
            <v>Переход</v>
          </cell>
          <cell r="D268" t="str">
            <v/>
          </cell>
          <cell r="E268" t="str">
            <v/>
          </cell>
        </row>
        <row r="269">
          <cell r="A269" t="str">
            <v>3293977</v>
          </cell>
          <cell r="B269" t="str">
            <v>ШТ</v>
          </cell>
          <cell r="C269" t="str">
            <v>Переход</v>
          </cell>
          <cell r="D269" t="str">
            <v>355/150</v>
          </cell>
          <cell r="E269" t="str">
            <v/>
          </cell>
        </row>
        <row r="270">
          <cell r="A270" t="str">
            <v>3150624</v>
          </cell>
          <cell r="B270" t="str">
            <v>ШТ</v>
          </cell>
          <cell r="C270" t="str">
            <v>Переходник</v>
          </cell>
          <cell r="D270" t="str">
            <v>ПМ 100 Ц</v>
          </cell>
          <cell r="E270" t="str">
            <v/>
          </cell>
        </row>
        <row r="271">
          <cell r="A271" t="str">
            <v>709033</v>
          </cell>
          <cell r="B271" t="str">
            <v>КГ</v>
          </cell>
          <cell r="C271" t="str">
            <v>Пластина резиновая</v>
          </cell>
          <cell r="D271" t="str">
            <v>2Ф-I-МБС-С-40</v>
          </cell>
          <cell r="E271" t="str">
            <v>ГОСТ 7338-90</v>
          </cell>
        </row>
        <row r="272">
          <cell r="A272" t="str">
            <v>3348484</v>
          </cell>
          <cell r="B272" t="str">
            <v>КГ</v>
          </cell>
          <cell r="C272" t="str">
            <v>Пластина резиновая</v>
          </cell>
          <cell r="D272" t="str">
            <v>2Н-II-ТМКЩ-С-2</v>
          </cell>
          <cell r="E272" t="str">
            <v>ГОСТ 7338-90</v>
          </cell>
        </row>
        <row r="273">
          <cell r="A273" t="str">
            <v>3142168</v>
          </cell>
          <cell r="B273" t="str">
            <v>КГ</v>
          </cell>
          <cell r="C273" t="str">
            <v>Пластина резиновая</v>
          </cell>
          <cell r="D273" t="str">
            <v>2Н-I-ТМКЩ-С-14</v>
          </cell>
          <cell r="E273" t="str">
            <v>ГОСТ 7338-90</v>
          </cell>
        </row>
        <row r="274">
          <cell r="A274" t="str">
            <v>3403358</v>
          </cell>
          <cell r="B274" t="str">
            <v>ШТ</v>
          </cell>
          <cell r="C274" t="str">
            <v>Подводка гибкая</v>
          </cell>
          <cell r="D274" t="str">
            <v>Klip</v>
          </cell>
          <cell r="E274" t="str">
            <v/>
          </cell>
        </row>
        <row r="275">
          <cell r="A275" t="str">
            <v>3164518</v>
          </cell>
          <cell r="B275" t="str">
            <v>ШТ</v>
          </cell>
          <cell r="C275" t="str">
            <v>Подшипник</v>
          </cell>
          <cell r="D275" t="str">
            <v>154х96х265</v>
          </cell>
          <cell r="E275" t="str">
            <v/>
          </cell>
        </row>
        <row r="276">
          <cell r="A276" t="str">
            <v>863002</v>
          </cell>
          <cell r="B276" t="str">
            <v>ШТ</v>
          </cell>
          <cell r="C276" t="str">
            <v>Подшипник</v>
          </cell>
          <cell r="D276" t="str">
            <v>18</v>
          </cell>
          <cell r="E276" t="str">
            <v>ГОСТ 8338-75</v>
          </cell>
        </row>
        <row r="277">
          <cell r="A277" t="str">
            <v>3322929</v>
          </cell>
          <cell r="B277" t="str">
            <v>ШТ</v>
          </cell>
          <cell r="C277" t="str">
            <v>Подшипник</v>
          </cell>
          <cell r="D277" t="str">
            <v>3518Н</v>
          </cell>
          <cell r="E277" t="str">
            <v>ГОСТ 5721-75</v>
          </cell>
        </row>
        <row r="278">
          <cell r="A278" t="str">
            <v>863046</v>
          </cell>
          <cell r="B278" t="str">
            <v>ШТ</v>
          </cell>
          <cell r="C278" t="str">
            <v>Подшипник</v>
          </cell>
          <cell r="D278" t="str">
            <v>322</v>
          </cell>
          <cell r="E278" t="str">
            <v>ГОСТ 8338-75</v>
          </cell>
        </row>
        <row r="279">
          <cell r="A279" t="str">
            <v>863139</v>
          </cell>
          <cell r="B279" t="str">
            <v>ШТ</v>
          </cell>
          <cell r="C279" t="str">
            <v>Подшипник</v>
          </cell>
          <cell r="D279" t="str">
            <v>1000905</v>
          </cell>
          <cell r="E279" t="str">
            <v>ГОСТ 8338-75</v>
          </cell>
        </row>
        <row r="280">
          <cell r="A280" t="str">
            <v>142742</v>
          </cell>
          <cell r="B280" t="str">
            <v>ШТ</v>
          </cell>
          <cell r="C280" t="str">
            <v>Подшипник</v>
          </cell>
          <cell r="D280" t="str">
            <v>180018</v>
          </cell>
          <cell r="E280" t="str">
            <v>ГОСТ 8882-75</v>
          </cell>
        </row>
        <row r="281">
          <cell r="A281" t="str">
            <v>3102419</v>
          </cell>
          <cell r="B281" t="str">
            <v>ШТ</v>
          </cell>
          <cell r="C281" t="str">
            <v>Подшипник</v>
          </cell>
          <cell r="D281" t="str">
            <v>180108</v>
          </cell>
          <cell r="E281" t="str">
            <v>ГОСТ 8882-75</v>
          </cell>
        </row>
        <row r="282">
          <cell r="A282" t="str">
            <v>162183</v>
          </cell>
          <cell r="B282" t="str">
            <v>ШТ</v>
          </cell>
          <cell r="C282" t="str">
            <v>Подшипник</v>
          </cell>
          <cell r="D282" t="str">
            <v>29</v>
          </cell>
          <cell r="E282" t="str">
            <v>ГОСТ 8338-75</v>
          </cell>
        </row>
        <row r="283">
          <cell r="A283" t="str">
            <v>147309</v>
          </cell>
          <cell r="B283" t="str">
            <v>ШТ</v>
          </cell>
          <cell r="C283" t="str">
            <v>Подшипник</v>
          </cell>
          <cell r="D283" t="str">
            <v>7204</v>
          </cell>
          <cell r="E283" t="str">
            <v>ТУ 37.006.162-89</v>
          </cell>
        </row>
        <row r="284">
          <cell r="A284" t="str">
            <v>3322523</v>
          </cell>
          <cell r="B284" t="str">
            <v>ШТ</v>
          </cell>
          <cell r="C284" t="str">
            <v>Подшипник</v>
          </cell>
          <cell r="D284" t="str">
            <v>32314Л</v>
          </cell>
          <cell r="E284" t="str">
            <v>ГОСТ 8328-75</v>
          </cell>
        </row>
        <row r="285">
          <cell r="A285" t="str">
            <v>127942</v>
          </cell>
          <cell r="B285" t="str">
            <v>ШТ</v>
          </cell>
          <cell r="C285" t="str">
            <v>Подшипник</v>
          </cell>
          <cell r="D285" t="str">
            <v>7304</v>
          </cell>
          <cell r="E285" t="str">
            <v>ТУ 37.006.162-89</v>
          </cell>
        </row>
        <row r="286">
          <cell r="A286" t="str">
            <v>863384</v>
          </cell>
          <cell r="B286" t="str">
            <v>ШТ</v>
          </cell>
          <cell r="C286" t="str">
            <v>Подшипник</v>
          </cell>
          <cell r="D286" t="str">
            <v>50407</v>
          </cell>
          <cell r="E286" t="str">
            <v>ГОСТ 8338-75</v>
          </cell>
        </row>
        <row r="287">
          <cell r="A287" t="str">
            <v>168002</v>
          </cell>
          <cell r="B287" t="str">
            <v>ШТ</v>
          </cell>
          <cell r="C287" t="str">
            <v>Подшипник</v>
          </cell>
          <cell r="D287" t="str">
            <v>7506</v>
          </cell>
          <cell r="E287" t="str">
            <v>ТУ 37.006.162-89</v>
          </cell>
        </row>
        <row r="288">
          <cell r="A288" t="str">
            <v>127160</v>
          </cell>
          <cell r="B288" t="str">
            <v>ШТ</v>
          </cell>
          <cell r="C288" t="str">
            <v>Подшипник</v>
          </cell>
          <cell r="D288" t="str">
            <v>7000110</v>
          </cell>
          <cell r="E288" t="str">
            <v>ГОСТ 8338-75</v>
          </cell>
        </row>
        <row r="289">
          <cell r="A289" t="str">
            <v>3123847</v>
          </cell>
          <cell r="B289" t="str">
            <v>ШТ</v>
          </cell>
          <cell r="C289" t="str">
            <v>Подшипник</v>
          </cell>
          <cell r="D289" t="str">
            <v>32313</v>
          </cell>
          <cell r="E289" t="str">
            <v>ГОСТ 8328-75</v>
          </cell>
        </row>
        <row r="290">
          <cell r="A290" t="str">
            <v>171719</v>
          </cell>
          <cell r="B290" t="str">
            <v>ШТ</v>
          </cell>
          <cell r="C290" t="str">
            <v>Подшипник</v>
          </cell>
          <cell r="D290" t="str">
            <v>80025</v>
          </cell>
          <cell r="E290" t="str">
            <v>ГОСТ 7242-2021</v>
          </cell>
        </row>
        <row r="291">
          <cell r="A291" t="str">
            <v>3322927</v>
          </cell>
          <cell r="B291" t="str">
            <v>ШТ</v>
          </cell>
          <cell r="C291" t="str">
            <v>Подшипник</v>
          </cell>
          <cell r="D291" t="str">
            <v>3613Н</v>
          </cell>
          <cell r="E291" t="str">
            <v>ГОСТ 5721-75</v>
          </cell>
        </row>
        <row r="292">
          <cell r="A292" t="str">
            <v>3322930</v>
          </cell>
          <cell r="B292" t="str">
            <v>ШТ</v>
          </cell>
          <cell r="C292" t="str">
            <v>Подшипник</v>
          </cell>
          <cell r="D292" t="str">
            <v>3530Н</v>
          </cell>
          <cell r="E292" t="str">
            <v>ГОСТ 5721-2022</v>
          </cell>
        </row>
        <row r="293">
          <cell r="A293" t="str">
            <v>863365</v>
          </cell>
          <cell r="B293" t="str">
            <v>ШТ</v>
          </cell>
          <cell r="C293" t="str">
            <v>Подшипник</v>
          </cell>
          <cell r="D293" t="str">
            <v>46204</v>
          </cell>
          <cell r="E293" t="str">
            <v>ГОСТ 831-75</v>
          </cell>
        </row>
        <row r="294">
          <cell r="A294" t="str">
            <v>114588</v>
          </cell>
          <cell r="B294" t="str">
            <v>ШТ</v>
          </cell>
          <cell r="C294" t="str">
            <v>Подшипник</v>
          </cell>
          <cell r="D294" t="str">
            <v>32207</v>
          </cell>
          <cell r="E294" t="str">
            <v>ГОСТ 8328-75 ГОСТ 520-2011</v>
          </cell>
        </row>
        <row r="295">
          <cell r="A295" t="str">
            <v>158403</v>
          </cell>
          <cell r="B295" t="str">
            <v>ШТ</v>
          </cell>
          <cell r="C295" t="str">
            <v>Подшипник</v>
          </cell>
          <cell r="D295" t="str">
            <v>32212</v>
          </cell>
          <cell r="E295" t="str">
            <v>ГОСТ 8328-75</v>
          </cell>
        </row>
        <row r="296">
          <cell r="A296" t="str">
            <v>028991</v>
          </cell>
          <cell r="B296" t="str">
            <v>ШТ</v>
          </cell>
          <cell r="C296" t="str">
            <v>Подшипник</v>
          </cell>
          <cell r="D296" t="str">
            <v>32213</v>
          </cell>
          <cell r="E296" t="str">
            <v>ГОСТ 8328-2022 ГОСТ 520-2011</v>
          </cell>
        </row>
        <row r="297">
          <cell r="A297" t="str">
            <v>182899</v>
          </cell>
          <cell r="B297" t="str">
            <v>ШТ</v>
          </cell>
          <cell r="C297" t="str">
            <v>Подшипник</v>
          </cell>
          <cell r="D297" t="str">
            <v>8210</v>
          </cell>
          <cell r="E297" t="str">
            <v>ГОСТ 7872-89</v>
          </cell>
        </row>
        <row r="298">
          <cell r="A298" t="str">
            <v>159745</v>
          </cell>
          <cell r="B298" t="str">
            <v>ШТ</v>
          </cell>
          <cell r="C298" t="str">
            <v>Подшипник</v>
          </cell>
          <cell r="D298" t="str">
            <v>8320</v>
          </cell>
          <cell r="E298" t="str">
            <v>ГОСТ 7872-89</v>
          </cell>
        </row>
        <row r="299">
          <cell r="A299" t="str">
            <v>863218</v>
          </cell>
          <cell r="B299" t="str">
            <v>ШТ</v>
          </cell>
          <cell r="C299" t="str">
            <v>Подшипник</v>
          </cell>
          <cell r="D299" t="str">
            <v>1180305</v>
          </cell>
          <cell r="E299" t="str">
            <v>ГОСТ 520-2011</v>
          </cell>
        </row>
        <row r="300">
          <cell r="A300" t="str">
            <v>3151554</v>
          </cell>
          <cell r="B300" t="str">
            <v>ШТ</v>
          </cell>
          <cell r="C300" t="str">
            <v>Подшипник</v>
          </cell>
          <cell r="D300" t="str">
            <v>22228 CCK/W33- H 3128</v>
          </cell>
          <cell r="E300" t="str">
            <v>ГОСТ 8545-75</v>
          </cell>
        </row>
        <row r="301">
          <cell r="A301" t="str">
            <v>3391262</v>
          </cell>
          <cell r="B301" t="str">
            <v>ШТ</v>
          </cell>
          <cell r="C301" t="str">
            <v>Подшипник</v>
          </cell>
          <cell r="D301" t="str">
            <v>80201</v>
          </cell>
          <cell r="E301" t="str">
            <v>ГОСТ 520-2011</v>
          </cell>
        </row>
        <row r="302">
          <cell r="A302" t="str">
            <v>863071</v>
          </cell>
          <cell r="B302" t="str">
            <v>ШТ</v>
          </cell>
          <cell r="C302" t="str">
            <v>Подшипник</v>
          </cell>
          <cell r="D302" t="str">
            <v>8111</v>
          </cell>
          <cell r="E302" t="str">
            <v>ГОСТ 8338-75</v>
          </cell>
        </row>
        <row r="303">
          <cell r="A303" t="str">
            <v>3127400</v>
          </cell>
          <cell r="B303" t="str">
            <v>ШТ</v>
          </cell>
          <cell r="C303" t="str">
            <v>Подшипник</v>
          </cell>
          <cell r="D303" t="str">
            <v>51410</v>
          </cell>
          <cell r="E303" t="str">
            <v/>
          </cell>
        </row>
        <row r="304">
          <cell r="A304" t="str">
            <v>3163868</v>
          </cell>
          <cell r="B304" t="str">
            <v>ШТ</v>
          </cell>
          <cell r="C304" t="str">
            <v>Подшипник</v>
          </cell>
          <cell r="D304" t="str">
            <v>7205</v>
          </cell>
          <cell r="E304" t="str">
            <v>ГОСТ 520-89</v>
          </cell>
        </row>
        <row r="305">
          <cell r="A305" t="str">
            <v>3163412</v>
          </cell>
          <cell r="B305" t="str">
            <v>ШТ</v>
          </cell>
          <cell r="C305" t="str">
            <v>Подшипник</v>
          </cell>
          <cell r="D305" t="str">
            <v>13632 АМНК</v>
          </cell>
          <cell r="E305" t="str">
            <v/>
          </cell>
        </row>
        <row r="306">
          <cell r="A306" t="str">
            <v>863610</v>
          </cell>
          <cell r="B306" t="str">
            <v>ШТ</v>
          </cell>
          <cell r="C306" t="str">
            <v>Подшипник</v>
          </cell>
          <cell r="D306" t="str">
            <v>8236</v>
          </cell>
          <cell r="E306" t="str">
            <v>ГОСТ 7872-89</v>
          </cell>
        </row>
        <row r="307">
          <cell r="A307" t="str">
            <v>145800</v>
          </cell>
          <cell r="B307" t="str">
            <v>ШТ</v>
          </cell>
          <cell r="C307" t="str">
            <v>Подшипник</v>
          </cell>
          <cell r="D307" t="str">
            <v>3520</v>
          </cell>
          <cell r="E307" t="str">
            <v>ГОСТ 5721-75</v>
          </cell>
        </row>
        <row r="308">
          <cell r="A308" t="str">
            <v>242826</v>
          </cell>
          <cell r="B308" t="str">
            <v>ШТ</v>
          </cell>
          <cell r="C308" t="str">
            <v>Подшипник</v>
          </cell>
          <cell r="D308" t="str">
            <v>3520Н</v>
          </cell>
          <cell r="E308" t="str">
            <v>ГОСТ 5721-75</v>
          </cell>
        </row>
        <row r="309">
          <cell r="A309" t="str">
            <v>865018</v>
          </cell>
          <cell r="B309" t="str">
            <v>ШТ</v>
          </cell>
          <cell r="C309" t="str">
            <v>Подшипник</v>
          </cell>
          <cell r="D309" t="str">
            <v>3612Н</v>
          </cell>
          <cell r="E309" t="str">
            <v>ГОСТ 5721-75</v>
          </cell>
        </row>
        <row r="310">
          <cell r="A310" t="str">
            <v>3163668</v>
          </cell>
          <cell r="B310" t="str">
            <v>ШТ</v>
          </cell>
          <cell r="C310" t="str">
            <v>Подшипник резино-металлический</v>
          </cell>
          <cell r="D310" t="str">
            <v>219/185х150х490</v>
          </cell>
          <cell r="E310" t="str">
            <v>ТУ 212 РСФСР 80-84</v>
          </cell>
        </row>
        <row r="311">
          <cell r="A311" t="str">
            <v>3163326</v>
          </cell>
          <cell r="B311" t="str">
            <v>ШТ</v>
          </cell>
          <cell r="C311" t="str">
            <v>Подшипник резино-металлический</v>
          </cell>
          <cell r="D311" t="str">
            <v>I-185 У5</v>
          </cell>
          <cell r="E311" t="str">
            <v>ТУ 212 РСФСР 80-84</v>
          </cell>
        </row>
        <row r="312">
          <cell r="A312" t="str">
            <v>3163691</v>
          </cell>
          <cell r="B312" t="str">
            <v>ШТ</v>
          </cell>
          <cell r="C312" t="str">
            <v>Подшипник резино-металлический</v>
          </cell>
          <cell r="D312" t="str">
            <v>219/185х160х440</v>
          </cell>
          <cell r="E312" t="str">
            <v>ТУ 212 РСФСР 80-84</v>
          </cell>
        </row>
        <row r="313">
          <cell r="A313" t="str">
            <v>3164550</v>
          </cell>
          <cell r="B313" t="str">
            <v>ШТ</v>
          </cell>
          <cell r="C313" t="str">
            <v>Ползун</v>
          </cell>
          <cell r="D313" t="str">
            <v/>
          </cell>
          <cell r="E313" t="str">
            <v/>
          </cell>
        </row>
        <row r="314">
          <cell r="A314" t="str">
            <v>875117</v>
          </cell>
          <cell r="B314" t="str">
            <v>ШТ</v>
          </cell>
          <cell r="C314" t="str">
            <v>Полотно по металлу</v>
          </cell>
          <cell r="D314" t="str">
            <v>1А-0005</v>
          </cell>
          <cell r="E314" t="str">
            <v>ГОСТ 6645-86</v>
          </cell>
        </row>
        <row r="315">
          <cell r="A315" t="str">
            <v>3164541</v>
          </cell>
          <cell r="B315" t="str">
            <v>ШТ</v>
          </cell>
          <cell r="C315" t="str">
            <v>Полумуфта кулачковая</v>
          </cell>
          <cell r="D315" t="str">
            <v/>
          </cell>
          <cell r="E315" t="str">
            <v/>
          </cell>
        </row>
        <row r="316">
          <cell r="A316" t="str">
            <v>3151250</v>
          </cell>
          <cell r="B316" t="str">
            <v>ШТ</v>
          </cell>
          <cell r="C316" t="str">
            <v>Поршень</v>
          </cell>
          <cell r="D316" t="str">
            <v/>
          </cell>
          <cell r="E316" t="str">
            <v/>
          </cell>
        </row>
        <row r="317">
          <cell r="A317" t="str">
            <v>3151439</v>
          </cell>
          <cell r="B317" t="str">
            <v>ШТ</v>
          </cell>
          <cell r="C317" t="str">
            <v>Поршень</v>
          </cell>
          <cell r="D317" t="str">
            <v/>
          </cell>
          <cell r="E317" t="str">
            <v/>
          </cell>
        </row>
        <row r="318">
          <cell r="A318" t="str">
            <v>3145905</v>
          </cell>
          <cell r="B318" t="str">
            <v>ШТ</v>
          </cell>
          <cell r="C318" t="str">
            <v>Поршень</v>
          </cell>
          <cell r="D318" t="str">
            <v/>
          </cell>
          <cell r="E318" t="str">
            <v/>
          </cell>
        </row>
        <row r="319">
          <cell r="A319" t="str">
            <v>3150311</v>
          </cell>
          <cell r="B319" t="str">
            <v>ШТ</v>
          </cell>
          <cell r="C319" t="str">
            <v>Пост управления кнопочный</v>
          </cell>
          <cell r="D319" t="str">
            <v>ПКУ3-12-С8014 УЗБ</v>
          </cell>
          <cell r="E319" t="str">
            <v/>
          </cell>
        </row>
        <row r="320">
          <cell r="A320" t="str">
            <v>3153074</v>
          </cell>
          <cell r="B320" t="str">
            <v>ШТ</v>
          </cell>
          <cell r="C320" t="str">
            <v>Предохранитель</v>
          </cell>
          <cell r="D320" t="str">
            <v>ПК-20, 1А</v>
          </cell>
          <cell r="E320" t="str">
            <v/>
          </cell>
        </row>
        <row r="321">
          <cell r="A321" t="str">
            <v>3156702</v>
          </cell>
          <cell r="B321" t="str">
            <v>ШТ</v>
          </cell>
          <cell r="C321" t="str">
            <v>Предохранитель плавкий</v>
          </cell>
          <cell r="D321" t="str">
            <v>FU520</v>
          </cell>
          <cell r="E321" t="str">
            <v/>
          </cell>
        </row>
        <row r="322">
          <cell r="A322" t="str">
            <v>986267</v>
          </cell>
          <cell r="B322" t="str">
            <v>ШТ</v>
          </cell>
          <cell r="C322" t="str">
            <v>Предохранитель плавкий</v>
          </cell>
          <cell r="D322" t="str">
            <v/>
          </cell>
          <cell r="E322" t="str">
            <v/>
          </cell>
        </row>
        <row r="323">
          <cell r="A323" t="str">
            <v>3273911</v>
          </cell>
          <cell r="B323" t="str">
            <v>ШТ</v>
          </cell>
          <cell r="C323" t="str">
            <v>Приставка выдержки времени</v>
          </cell>
          <cell r="D323" t="str">
            <v>ПВЭ-22 EKF PROxima</v>
          </cell>
          <cell r="E323" t="str">
            <v/>
          </cell>
        </row>
        <row r="324">
          <cell r="A324" t="str">
            <v>3114546</v>
          </cell>
          <cell r="B324" t="str">
            <v>КГ</v>
          </cell>
          <cell r="C324" t="str">
            <v>Провод</v>
          </cell>
          <cell r="D324" t="str">
            <v>ПЭТВ-2 0,28</v>
          </cell>
          <cell r="E324" t="str">
            <v>ТУ 16-705.110-79</v>
          </cell>
        </row>
        <row r="325">
          <cell r="A325" t="str">
            <v>778685</v>
          </cell>
          <cell r="B325" t="str">
            <v>М</v>
          </cell>
          <cell r="C325" t="str">
            <v>Провод</v>
          </cell>
          <cell r="D325" t="str">
            <v>ПуГВ 1х6 Ч</v>
          </cell>
          <cell r="E325" t="str">
            <v>ТУ 16-705.501-2010</v>
          </cell>
        </row>
        <row r="326">
          <cell r="A326" t="str">
            <v>3123988</v>
          </cell>
          <cell r="B326" t="str">
            <v>КГ</v>
          </cell>
          <cell r="C326" t="str">
            <v>Провод</v>
          </cell>
          <cell r="D326" t="str">
            <v>ПЭТВ-2 0,071</v>
          </cell>
          <cell r="E326" t="str">
            <v>ТУ 16-705.110-79</v>
          </cell>
        </row>
        <row r="327">
          <cell r="A327" t="str">
            <v>433125</v>
          </cell>
          <cell r="B327" t="str">
            <v>КГ</v>
          </cell>
          <cell r="C327" t="str">
            <v>Провод</v>
          </cell>
          <cell r="D327" t="str">
            <v>ПЭТВ-2 0,09</v>
          </cell>
          <cell r="E327" t="str">
            <v>ТУ 16-705.110-79</v>
          </cell>
        </row>
        <row r="328">
          <cell r="A328" t="str">
            <v>244333</v>
          </cell>
          <cell r="B328" t="str">
            <v>М</v>
          </cell>
          <cell r="C328" t="str">
            <v>Провод</v>
          </cell>
          <cell r="D328" t="str">
            <v>ПВ3 1х2,5</v>
          </cell>
          <cell r="E328" t="str">
            <v>ГОСТ 6323-79</v>
          </cell>
        </row>
        <row r="329">
          <cell r="A329" t="str">
            <v>433127</v>
          </cell>
          <cell r="B329" t="str">
            <v>КГ</v>
          </cell>
          <cell r="C329" t="str">
            <v>Провод обмоточный</v>
          </cell>
          <cell r="D329" t="str">
            <v>ПЭТВ-2(ПТВ-155) диаметр - 0,125мм</v>
          </cell>
          <cell r="E329" t="str">
            <v/>
          </cell>
        </row>
        <row r="330">
          <cell r="A330" t="str">
            <v>3127299</v>
          </cell>
          <cell r="B330" t="str">
            <v>КГ</v>
          </cell>
          <cell r="C330" t="str">
            <v>Проволока бронзовая</v>
          </cell>
          <cell r="D330" t="str">
            <v>ДКРХТ 2,0 БТ БрКМЦ3-1</v>
          </cell>
          <cell r="E330" t="str">
            <v>ГОСТ 16130-90</v>
          </cell>
        </row>
        <row r="331">
          <cell r="A331" t="str">
            <v>554001</v>
          </cell>
          <cell r="B331" t="str">
            <v>Т</v>
          </cell>
          <cell r="C331" t="str">
            <v>Проволока легированная</v>
          </cell>
          <cell r="D331" t="str">
            <v>0,8 Св-08Г2С-О</v>
          </cell>
          <cell r="E331" t="str">
            <v>ГОСТ 2246-70</v>
          </cell>
        </row>
        <row r="332">
          <cell r="A332" t="str">
            <v>3130109</v>
          </cell>
          <cell r="B332" t="str">
            <v>КГ</v>
          </cell>
          <cell r="C332" t="str">
            <v>Проволока медная</v>
          </cell>
          <cell r="D332" t="str">
            <v>ДКРНТ 3 НД</v>
          </cell>
          <cell r="E332" t="str">
            <v>ГОСТ 16130-90</v>
          </cell>
        </row>
        <row r="333">
          <cell r="A333" t="str">
            <v>3126791</v>
          </cell>
          <cell r="B333" t="str">
            <v>КГ</v>
          </cell>
          <cell r="C333" t="str">
            <v>Проволока нихромовая</v>
          </cell>
          <cell r="D333" t="str">
            <v>0,5</v>
          </cell>
          <cell r="E333" t="str">
            <v>ГОСТ 12766.1-90</v>
          </cell>
        </row>
        <row r="334">
          <cell r="A334" t="str">
            <v>3126800</v>
          </cell>
          <cell r="B334" t="str">
            <v>КГ</v>
          </cell>
          <cell r="C334" t="str">
            <v>Проволока нихромовая</v>
          </cell>
          <cell r="D334" t="str">
            <v>0,9</v>
          </cell>
          <cell r="E334" t="str">
            <v>ГОСТ 12766.1-90</v>
          </cell>
        </row>
        <row r="335">
          <cell r="A335" t="str">
            <v>3127630</v>
          </cell>
          <cell r="B335" t="str">
            <v>КГ</v>
          </cell>
          <cell r="C335" t="str">
            <v>Проволока нихромовая</v>
          </cell>
          <cell r="D335" t="str">
            <v>0,8</v>
          </cell>
          <cell r="E335" t="str">
            <v>ГОСТ 12766.1-90</v>
          </cell>
        </row>
        <row r="336">
          <cell r="A336" t="str">
            <v>3126829</v>
          </cell>
          <cell r="B336" t="str">
            <v>КГ</v>
          </cell>
          <cell r="C336" t="str">
            <v>Проволока нихромовая</v>
          </cell>
          <cell r="D336" t="str">
            <v>0,3</v>
          </cell>
          <cell r="E336" t="str">
            <v>ГОСТ 12766.1-90</v>
          </cell>
        </row>
        <row r="337">
          <cell r="A337" t="str">
            <v>3178924</v>
          </cell>
          <cell r="B337" t="str">
            <v>КГ</v>
          </cell>
          <cell r="C337" t="str">
            <v>Проволока сварочная</v>
          </cell>
          <cell r="D337" t="str">
            <v>СвАМг61 4</v>
          </cell>
          <cell r="E337" t="str">
            <v>ГОСТ 7871-2019</v>
          </cell>
        </row>
        <row r="338">
          <cell r="A338" t="str">
            <v>3126826</v>
          </cell>
          <cell r="B338" t="str">
            <v>КГ</v>
          </cell>
          <cell r="C338" t="str">
            <v>Проволока стальная низкоуглеродистая</v>
          </cell>
          <cell r="D338" t="str">
            <v>0,9-О-С</v>
          </cell>
          <cell r="E338" t="str">
            <v>ГОСТ 3282-74</v>
          </cell>
        </row>
        <row r="339">
          <cell r="A339" t="str">
            <v>3099101</v>
          </cell>
          <cell r="B339" t="str">
            <v>КГ</v>
          </cell>
          <cell r="C339" t="str">
            <v>Проволока стальная сварочная</v>
          </cell>
          <cell r="D339" t="str">
            <v>2,0 Св-04Х19Н11М3</v>
          </cell>
          <cell r="E339" t="str">
            <v>ГОСТ 2246-70</v>
          </cell>
        </row>
        <row r="340">
          <cell r="A340" t="str">
            <v>799094</v>
          </cell>
          <cell r="B340" t="str">
            <v>КГ</v>
          </cell>
          <cell r="C340" t="str">
            <v>Проволока стальная сварочная</v>
          </cell>
          <cell r="D340" t="str">
            <v>1,0 Св-08Г2С-О</v>
          </cell>
          <cell r="E340" t="str">
            <v>ГОСТ 2246-70</v>
          </cell>
        </row>
        <row r="341">
          <cell r="A341" t="str">
            <v>3126860</v>
          </cell>
          <cell r="B341" t="str">
            <v>Т</v>
          </cell>
          <cell r="C341" t="str">
            <v>Прокат листовой горячекатаный нержавеющий</v>
          </cell>
          <cell r="D341" t="str">
            <v>БТ-БШ-БД-ПН-О-3,0х1250х2500</v>
          </cell>
          <cell r="E341" t="str">
            <v>ГОСТ 19904-90 ГОСТ 5582-75</v>
          </cell>
        </row>
        <row r="342">
          <cell r="A342" t="str">
            <v>3127651</v>
          </cell>
          <cell r="B342" t="str">
            <v>Т</v>
          </cell>
          <cell r="C342" t="str">
            <v>Прокат листовой холоднокатаный</v>
          </cell>
          <cell r="D342" t="str">
            <v>1х1250х2500</v>
          </cell>
          <cell r="E342" t="str">
            <v>ГОСТ 19904-90 ГОСТ 16523-97</v>
          </cell>
        </row>
        <row r="343">
          <cell r="A343" t="str">
            <v>3126814</v>
          </cell>
          <cell r="B343" t="str">
            <v>Т</v>
          </cell>
          <cell r="C343" t="str">
            <v>Прокат листовой холоднокатаный</v>
          </cell>
          <cell r="D343" t="str">
            <v>0,5х1250х2500</v>
          </cell>
          <cell r="E343" t="str">
            <v>ГОСТ 19904-90 ГОСТ 16523-97</v>
          </cell>
        </row>
        <row r="344">
          <cell r="A344" t="str">
            <v>3126504</v>
          </cell>
          <cell r="B344" t="str">
            <v>КГ</v>
          </cell>
          <cell r="C344" t="str">
            <v>Прокат сортовой стальной горячекатаный круглый</v>
          </cell>
          <cell r="D344" t="str">
            <v>В1-IV-МД-150х6000</v>
          </cell>
          <cell r="E344" t="str">
            <v>ГОСТ 2590-2006 ГОСТ 1050-2013</v>
          </cell>
        </row>
        <row r="345">
          <cell r="A345" t="str">
            <v>3163544</v>
          </cell>
          <cell r="B345" t="str">
            <v>КГ</v>
          </cell>
          <cell r="C345" t="str">
            <v>Прокат сортовой стальной горячекатаный круглый</v>
          </cell>
          <cell r="D345" t="str">
            <v>В1-II-НД-210</v>
          </cell>
          <cell r="E345" t="str">
            <v>ГОСТ 2590-2006</v>
          </cell>
        </row>
        <row r="346">
          <cell r="A346" t="str">
            <v>3131180</v>
          </cell>
          <cell r="B346" t="str">
            <v>КГ</v>
          </cell>
          <cell r="C346" t="str">
            <v>Прокат сортовой стальной горячекатаный круглый</v>
          </cell>
          <cell r="D346" t="str">
            <v>В1-IV-МД-280х9000</v>
          </cell>
          <cell r="E346" t="str">
            <v>ГОСТ 2590-2006 ГОСТ 1050-2013</v>
          </cell>
        </row>
        <row r="347">
          <cell r="A347" t="str">
            <v>3126604</v>
          </cell>
          <cell r="B347" t="str">
            <v>Т</v>
          </cell>
          <cell r="C347" t="str">
            <v>Прокат сортовой стальной горячекатаный шестигранный</v>
          </cell>
          <cell r="D347" t="str">
            <v>В1-IV-МД-12х6000</v>
          </cell>
          <cell r="E347" t="str">
            <v>ГОСТ 2879-2006 ГОСТ 1050-2013</v>
          </cell>
        </row>
        <row r="348">
          <cell r="A348" t="str">
            <v>3126540</v>
          </cell>
          <cell r="B348" t="str">
            <v>Т</v>
          </cell>
          <cell r="C348" t="str">
            <v>Прокат сортовой стальной горячекатаный шестигранный</v>
          </cell>
          <cell r="D348" t="str">
            <v>В1-IV-МД-10х6000</v>
          </cell>
          <cell r="E348" t="str">
            <v>ГОСТ 2879-2006 ГОСТ 1050-2013</v>
          </cell>
        </row>
        <row r="349">
          <cell r="A349" t="str">
            <v>3131278</v>
          </cell>
          <cell r="B349" t="str">
            <v>КГ</v>
          </cell>
          <cell r="C349" t="str">
            <v>Прокат сортовой стальной горячекатаный шестигранный</v>
          </cell>
          <cell r="D349" t="str">
            <v>В1-IV-МД-10х6000</v>
          </cell>
          <cell r="E349" t="str">
            <v>ГОСТ 2879-2006 ГОСТ 1050-2013</v>
          </cell>
        </row>
        <row r="350">
          <cell r="A350" t="str">
            <v>3131251</v>
          </cell>
          <cell r="B350" t="str">
            <v>КГ</v>
          </cell>
          <cell r="C350" t="str">
            <v>Прокат сортовой стальной горячекатаный шестигранный</v>
          </cell>
          <cell r="D350" t="str">
            <v>В1-IV-МД-8х6000</v>
          </cell>
          <cell r="E350" t="str">
            <v>ГОСТ 2879-2006 ГОСТ 1050-2013</v>
          </cell>
        </row>
        <row r="351">
          <cell r="A351" t="str">
            <v>3127238</v>
          </cell>
          <cell r="B351" t="str">
            <v>Т</v>
          </cell>
          <cell r="C351" t="str">
            <v>Прокат сортовой стальной горячекатаный шестигранный</v>
          </cell>
          <cell r="D351" t="str">
            <v>В1-II-НД-14</v>
          </cell>
          <cell r="E351" t="str">
            <v>ГОСТ 2879-2006 ГОСТ 535-2005</v>
          </cell>
        </row>
        <row r="352">
          <cell r="A352" t="str">
            <v>3164668</v>
          </cell>
          <cell r="B352" t="str">
            <v>ШТ</v>
          </cell>
          <cell r="C352" t="str">
            <v>Прокладка</v>
          </cell>
          <cell r="D352" t="str">
            <v/>
          </cell>
          <cell r="E352" t="str">
            <v/>
          </cell>
        </row>
        <row r="353">
          <cell r="A353" t="str">
            <v>3155791</v>
          </cell>
          <cell r="B353" t="str">
            <v>ШТ</v>
          </cell>
          <cell r="C353" t="str">
            <v>Прокладка</v>
          </cell>
          <cell r="D353" t="str">
            <v/>
          </cell>
          <cell r="E353" t="str">
            <v/>
          </cell>
        </row>
        <row r="354">
          <cell r="A354" t="str">
            <v>3145885</v>
          </cell>
          <cell r="B354" t="str">
            <v>ШТ</v>
          </cell>
          <cell r="C354" t="str">
            <v>Прокладка</v>
          </cell>
          <cell r="D354" t="str">
            <v/>
          </cell>
          <cell r="E354" t="str">
            <v/>
          </cell>
        </row>
        <row r="355">
          <cell r="A355" t="str">
            <v>690766</v>
          </cell>
          <cell r="B355" t="str">
            <v>ШТ</v>
          </cell>
          <cell r="C355" t="str">
            <v>Прокладка крышки распределительной шестеренки</v>
          </cell>
          <cell r="D355" t="str">
            <v/>
          </cell>
          <cell r="E355" t="str">
            <v/>
          </cell>
        </row>
        <row r="356">
          <cell r="A356" t="str">
            <v>3182610</v>
          </cell>
          <cell r="B356" t="str">
            <v>ШТ</v>
          </cell>
          <cell r="C356" t="str">
            <v>Протектор</v>
          </cell>
          <cell r="D356" t="str">
            <v>П-КОА-1-1 АП2</v>
          </cell>
          <cell r="E356" t="str">
            <v>ГОСТ 26251-84</v>
          </cell>
        </row>
        <row r="357">
          <cell r="A357" t="str">
            <v>3150831</v>
          </cell>
          <cell r="B357" t="str">
            <v>ШТ</v>
          </cell>
          <cell r="C357" t="str">
            <v>Пружина</v>
          </cell>
          <cell r="D357" t="str">
            <v/>
          </cell>
          <cell r="E357" t="str">
            <v/>
          </cell>
        </row>
        <row r="358">
          <cell r="A358" t="str">
            <v>3150824</v>
          </cell>
          <cell r="B358" t="str">
            <v>ШТ</v>
          </cell>
          <cell r="C358" t="str">
            <v>Пружина</v>
          </cell>
          <cell r="D358" t="str">
            <v/>
          </cell>
          <cell r="E358" t="str">
            <v/>
          </cell>
        </row>
        <row r="359">
          <cell r="A359" t="str">
            <v>3233336</v>
          </cell>
          <cell r="B359" t="str">
            <v>ШТ</v>
          </cell>
          <cell r="C359" t="str">
            <v>Пружина внутренняя</v>
          </cell>
          <cell r="D359" t="str">
            <v/>
          </cell>
          <cell r="E359" t="str">
            <v/>
          </cell>
        </row>
        <row r="360">
          <cell r="A360" t="str">
            <v>3393086</v>
          </cell>
          <cell r="B360" t="str">
            <v>ШТ</v>
          </cell>
          <cell r="C360" t="str">
            <v>Пружина шпиля</v>
          </cell>
          <cell r="D360" t="str">
            <v/>
          </cell>
          <cell r="E360" t="str">
            <v/>
          </cell>
        </row>
        <row r="361">
          <cell r="A361" t="str">
            <v>3163503</v>
          </cell>
          <cell r="B361" t="str">
            <v>КГ</v>
          </cell>
          <cell r="C361" t="str">
            <v>Пруток</v>
          </cell>
          <cell r="D361" t="str">
            <v>AMrG.КР 50</v>
          </cell>
          <cell r="E361" t="str">
            <v>ГОСТ Р 56854-2016</v>
          </cell>
        </row>
        <row r="362">
          <cell r="A362" t="str">
            <v>3127009</v>
          </cell>
          <cell r="B362" t="str">
            <v>КГ</v>
          </cell>
          <cell r="C362" t="str">
            <v>Пруток</v>
          </cell>
          <cell r="D362" t="str">
            <v>90х2000-2</v>
          </cell>
          <cell r="E362" t="str">
            <v>ГОСТ 24301-93 ГОСТ 613-79</v>
          </cell>
        </row>
        <row r="363">
          <cell r="A363" t="str">
            <v>3126988</v>
          </cell>
          <cell r="B363" t="str">
            <v>КГ</v>
          </cell>
          <cell r="C363" t="str">
            <v>Пруток</v>
          </cell>
          <cell r="D363" t="str">
            <v>80х2000-2</v>
          </cell>
          <cell r="E363" t="str">
            <v>ГОСТ 24301-93 ГОСТ 613-79</v>
          </cell>
        </row>
        <row r="364">
          <cell r="A364" t="str">
            <v>3131308</v>
          </cell>
          <cell r="B364" t="str">
            <v>КГ</v>
          </cell>
          <cell r="C364" t="str">
            <v>Пруток алюминиевый</v>
          </cell>
          <cell r="D364" t="str">
            <v>Д16.Т КР40х3000</v>
          </cell>
          <cell r="E364" t="str">
            <v>ГОСТ 21488-97</v>
          </cell>
        </row>
        <row r="365">
          <cell r="A365" t="str">
            <v>3146410</v>
          </cell>
          <cell r="B365" t="str">
            <v>КГ</v>
          </cell>
          <cell r="C365" t="str">
            <v>Пруток алюминиевый</v>
          </cell>
          <cell r="D365" t="str">
            <v>ГКРПП 60 НД</v>
          </cell>
          <cell r="E365" t="str">
            <v>ГОСТ 21488-97</v>
          </cell>
        </row>
        <row r="366">
          <cell r="A366" t="str">
            <v>3146600</v>
          </cell>
          <cell r="B366" t="str">
            <v>КГ</v>
          </cell>
          <cell r="C366" t="str">
            <v>Пруток алюминиевый</v>
          </cell>
          <cell r="D366" t="str">
            <v>ГКРПП 30 НД</v>
          </cell>
          <cell r="E366" t="str">
            <v>ГОСТ 21488-97</v>
          </cell>
        </row>
        <row r="367">
          <cell r="A367" t="str">
            <v>3146357</v>
          </cell>
          <cell r="B367" t="str">
            <v>КГ</v>
          </cell>
          <cell r="C367" t="str">
            <v>Пруток алюминиевый</v>
          </cell>
          <cell r="D367" t="str">
            <v>ГКРПП 90 НД</v>
          </cell>
          <cell r="E367" t="str">
            <v>ГОСТ 21488-97</v>
          </cell>
        </row>
        <row r="368">
          <cell r="A368" t="str">
            <v>3155795</v>
          </cell>
          <cell r="B368" t="str">
            <v>КГ</v>
          </cell>
          <cell r="C368" t="str">
            <v>Пруток алюминиевый</v>
          </cell>
          <cell r="D368" t="str">
            <v>Д16.Т КР20</v>
          </cell>
          <cell r="E368" t="str">
            <v>ГОСТ 21488-97</v>
          </cell>
        </row>
        <row r="369">
          <cell r="A369" t="str">
            <v>3146381</v>
          </cell>
          <cell r="B369" t="str">
            <v>КГ</v>
          </cell>
          <cell r="C369" t="str">
            <v>Пруток алюминиевый</v>
          </cell>
          <cell r="D369" t="str">
            <v>Д16 КР120</v>
          </cell>
          <cell r="E369" t="str">
            <v>ГОСТ 21488-97</v>
          </cell>
        </row>
        <row r="370">
          <cell r="A370" t="str">
            <v>3146401</v>
          </cell>
          <cell r="B370" t="str">
            <v>КГ</v>
          </cell>
          <cell r="C370" t="str">
            <v>Пруток алюминиевый</v>
          </cell>
          <cell r="D370" t="str">
            <v>ГКРПП 50 НД</v>
          </cell>
          <cell r="E370" t="str">
            <v>ГОСТ 21488-97</v>
          </cell>
        </row>
        <row r="371">
          <cell r="A371" t="str">
            <v>3146391</v>
          </cell>
          <cell r="B371" t="str">
            <v>КГ</v>
          </cell>
          <cell r="C371" t="str">
            <v>Пруток алюминиевый</v>
          </cell>
          <cell r="D371" t="str">
            <v>ГКРПП 40 НД</v>
          </cell>
          <cell r="E371" t="str">
            <v>ГОСТ 21488-97</v>
          </cell>
        </row>
        <row r="372">
          <cell r="A372" t="str">
            <v>3146408</v>
          </cell>
          <cell r="B372" t="str">
            <v>КГ</v>
          </cell>
          <cell r="C372" t="str">
            <v>Пруток алюминиевый</v>
          </cell>
          <cell r="D372" t="str">
            <v>ГКРПП 80 НД</v>
          </cell>
          <cell r="E372" t="str">
            <v>ГОСТ 21488-97</v>
          </cell>
        </row>
        <row r="373">
          <cell r="A373" t="str">
            <v>3236467</v>
          </cell>
          <cell r="B373" t="str">
            <v>КГ</v>
          </cell>
          <cell r="C373" t="str">
            <v>Пруток бронзовый</v>
          </cell>
          <cell r="D373" t="str">
            <v>ПКРПХ 20,0х3000</v>
          </cell>
          <cell r="E373" t="str">
            <v>ГОСТ 1628-78</v>
          </cell>
        </row>
        <row r="374">
          <cell r="A374" t="str">
            <v>3126945</v>
          </cell>
          <cell r="B374" t="str">
            <v>КГ</v>
          </cell>
          <cell r="C374" t="str">
            <v>Пруток бронзовый круглый</v>
          </cell>
          <cell r="D374" t="str">
            <v>ПКРНТ 70 НД</v>
          </cell>
          <cell r="E374" t="str">
            <v>ГОСТ 18175-78 ГОСТ 1628-78</v>
          </cell>
        </row>
        <row r="375">
          <cell r="A375" t="str">
            <v>3126476</v>
          </cell>
          <cell r="B375" t="str">
            <v>КГ</v>
          </cell>
          <cell r="C375" t="str">
            <v>Пруток латунный</v>
          </cell>
          <cell r="D375" t="str">
            <v>ДКРНТ 50 НД</v>
          </cell>
          <cell r="E375" t="str">
            <v>ГОСТ 2060-2006 ГОСТ 15527-2004</v>
          </cell>
        </row>
        <row r="376">
          <cell r="A376" t="str">
            <v>3126514</v>
          </cell>
          <cell r="B376" t="str">
            <v>КГ</v>
          </cell>
          <cell r="C376" t="str">
            <v>Пруток латунный круглый</v>
          </cell>
          <cell r="D376" t="str">
            <v>ДКРНТ 16 НД</v>
          </cell>
          <cell r="E376" t="str">
            <v>ГОСТ 2060-2090</v>
          </cell>
        </row>
        <row r="377">
          <cell r="A377" t="str">
            <v>3126516</v>
          </cell>
          <cell r="B377" t="str">
            <v>КГ</v>
          </cell>
          <cell r="C377" t="str">
            <v>Пруток латунный круглый</v>
          </cell>
          <cell r="D377" t="str">
            <v>ДКРНТ 17 НД</v>
          </cell>
          <cell r="E377" t="str">
            <v>ГОСТ 2060-2006</v>
          </cell>
        </row>
        <row r="378">
          <cell r="A378" t="str">
            <v>3131241</v>
          </cell>
          <cell r="B378" t="str">
            <v>КГ</v>
          </cell>
          <cell r="C378" t="str">
            <v>Пруток латунный круглый</v>
          </cell>
          <cell r="D378" t="str">
            <v>ГКРПП 6 НД</v>
          </cell>
          <cell r="E378" t="str">
            <v>ГОСТ 2060-2006</v>
          </cell>
        </row>
        <row r="379">
          <cell r="A379" t="str">
            <v>3126506</v>
          </cell>
          <cell r="B379" t="str">
            <v>КГ</v>
          </cell>
          <cell r="C379" t="str">
            <v>Пруток медный круглый</v>
          </cell>
          <cell r="D379" t="str">
            <v>ДКРНТ 12 НД</v>
          </cell>
          <cell r="E379" t="str">
            <v>ГОСТ 1535-2016 ГОСТ 859-2014</v>
          </cell>
        </row>
        <row r="380">
          <cell r="A380" t="str">
            <v>3129036</v>
          </cell>
          <cell r="B380" t="str">
            <v>КГ</v>
          </cell>
          <cell r="C380" t="str">
            <v>Пруток медный круглый</v>
          </cell>
          <cell r="D380" t="str">
            <v>ДКРНТ 10 НД</v>
          </cell>
          <cell r="E380" t="str">
            <v>ГОСТ 1535-2016 ГОСТ 859-2014</v>
          </cell>
        </row>
        <row r="381">
          <cell r="A381" t="str">
            <v>3126520</v>
          </cell>
          <cell r="B381" t="str">
            <v>КГ</v>
          </cell>
          <cell r="C381" t="str">
            <v>Пруток медный круглый</v>
          </cell>
          <cell r="D381" t="str">
            <v>ДКРНТ 14 НД</v>
          </cell>
          <cell r="E381" t="str">
            <v>ГОСТ 1535-2016 ГОСТ 859-2014</v>
          </cell>
        </row>
        <row r="382">
          <cell r="A382" t="str">
            <v>3131209</v>
          </cell>
          <cell r="B382" t="str">
            <v>КГ</v>
          </cell>
          <cell r="C382" t="str">
            <v>Пруток медный круглый</v>
          </cell>
          <cell r="D382" t="str">
            <v>ДКРНТ 25 НД</v>
          </cell>
          <cell r="E382" t="str">
            <v>ГОСТ 1535-2006</v>
          </cell>
        </row>
        <row r="383">
          <cell r="A383" t="str">
            <v>3126517</v>
          </cell>
          <cell r="B383" t="str">
            <v>КГ</v>
          </cell>
          <cell r="C383" t="str">
            <v>Пруток медный круглый</v>
          </cell>
          <cell r="D383" t="str">
            <v>ДКРНТ 22 НД</v>
          </cell>
          <cell r="E383" t="str">
            <v>ГОСТ 1535-2016 ГОСТ 859-2014</v>
          </cell>
        </row>
        <row r="384">
          <cell r="A384" t="str">
            <v>3126490</v>
          </cell>
          <cell r="B384" t="str">
            <v>КГ</v>
          </cell>
          <cell r="C384" t="str">
            <v>Пруток медный круглый</v>
          </cell>
          <cell r="D384" t="str">
            <v>ДКРНТ 40 НД</v>
          </cell>
          <cell r="E384" t="str">
            <v>ГОСТ 1535-2016 ГОСТ 859-2014</v>
          </cell>
        </row>
        <row r="385">
          <cell r="A385" t="str">
            <v>3126515</v>
          </cell>
          <cell r="B385" t="str">
            <v>КГ</v>
          </cell>
          <cell r="C385" t="str">
            <v>Пруток медный круглый</v>
          </cell>
          <cell r="D385" t="str">
            <v>ДКРНТ 6 НД</v>
          </cell>
          <cell r="E385" t="str">
            <v>ГОСТ 1535-2016 ГОСТ 859-2014</v>
          </cell>
        </row>
        <row r="386">
          <cell r="A386" t="str">
            <v>3126521</v>
          </cell>
          <cell r="B386" t="str">
            <v>КГ</v>
          </cell>
          <cell r="C386" t="str">
            <v>Пруток медный круглый</v>
          </cell>
          <cell r="D386" t="str">
            <v>ДКРНТ 8 НД</v>
          </cell>
          <cell r="E386" t="str">
            <v>ГОСТ 1535-2016 ГОСТ 859-2014</v>
          </cell>
        </row>
        <row r="387">
          <cell r="A387" t="str">
            <v>584051</v>
          </cell>
          <cell r="B387" t="str">
            <v>КГ</v>
          </cell>
          <cell r="C387" t="str">
            <v>Пруток тянутый медный круглого сечения</v>
          </cell>
          <cell r="D387" t="str">
            <v>ДКРНТ 30 НД</v>
          </cell>
          <cell r="E387" t="str">
            <v>ГОСТ 1535-2016 ГОСТ 859-2014</v>
          </cell>
        </row>
        <row r="388">
          <cell r="A388" t="str">
            <v>3143647</v>
          </cell>
          <cell r="B388" t="str">
            <v>ШТ</v>
          </cell>
          <cell r="C388" t="str">
            <v>Пускатель магнитный</v>
          </cell>
          <cell r="D388" t="str">
            <v>ПМ12-010110</v>
          </cell>
          <cell r="E388" t="str">
            <v/>
          </cell>
        </row>
        <row r="389">
          <cell r="A389" t="str">
            <v>3150859</v>
          </cell>
          <cell r="B389" t="str">
            <v>ШТ</v>
          </cell>
          <cell r="C389" t="str">
            <v>Пята</v>
          </cell>
          <cell r="D389" t="str">
            <v/>
          </cell>
          <cell r="E389" t="str">
            <v/>
          </cell>
        </row>
        <row r="390">
          <cell r="A390" t="str">
            <v>3161960</v>
          </cell>
          <cell r="B390" t="str">
            <v>ШТ</v>
          </cell>
          <cell r="C390" t="str">
            <v>Распылитель</v>
          </cell>
          <cell r="D390" t="str">
            <v/>
          </cell>
          <cell r="E390" t="str">
            <v/>
          </cell>
        </row>
        <row r="391">
          <cell r="A391" t="str">
            <v>3164538</v>
          </cell>
          <cell r="B391" t="str">
            <v>ШТ</v>
          </cell>
          <cell r="C391" t="str">
            <v>Распылитель</v>
          </cell>
          <cell r="D391" t="str">
            <v/>
          </cell>
          <cell r="E391" t="str">
            <v/>
          </cell>
        </row>
        <row r="392">
          <cell r="A392" t="str">
            <v>3184085</v>
          </cell>
          <cell r="B392" t="str">
            <v>ШТ</v>
          </cell>
          <cell r="C392" t="str">
            <v>Распылитель сорбента</v>
          </cell>
          <cell r="D392" t="str">
            <v>РС-1 (РАС)</v>
          </cell>
          <cell r="E392" t="str">
            <v/>
          </cell>
        </row>
        <row r="393">
          <cell r="A393" t="str">
            <v>748090</v>
          </cell>
          <cell r="B393" t="str">
            <v>ШТ</v>
          </cell>
          <cell r="C393" t="str">
            <v>Раструб</v>
          </cell>
          <cell r="D393" t="str">
            <v/>
          </cell>
          <cell r="E393" t="str">
            <v/>
          </cell>
        </row>
        <row r="394">
          <cell r="A394" t="str">
            <v>3122370</v>
          </cell>
          <cell r="B394" t="str">
            <v>ШТ</v>
          </cell>
          <cell r="C394" t="str">
            <v>Расцепитель независимый</v>
          </cell>
          <cell r="D394" t="str">
            <v>OptiMat E-400AC-УХЛ3</v>
          </cell>
          <cell r="E394" t="str">
            <v>ТУ 3422-055-05758109-2012</v>
          </cell>
        </row>
        <row r="395">
          <cell r="A395" t="str">
            <v>3122296</v>
          </cell>
          <cell r="B395" t="str">
            <v>ШТ</v>
          </cell>
          <cell r="C395" t="str">
            <v>Расцепитель независимый</v>
          </cell>
          <cell r="D395" t="str">
            <v>OptiMat E-230AC-УХЛ3-РЕГ</v>
          </cell>
          <cell r="E395" t="str">
            <v>ТУ 3422-055-05758109-2012</v>
          </cell>
        </row>
        <row r="396">
          <cell r="A396" t="str">
            <v>3142118</v>
          </cell>
          <cell r="B396" t="str">
            <v>ШТ</v>
          </cell>
          <cell r="C396" t="str">
            <v>Регулятор температуры</v>
          </cell>
          <cell r="D396" t="str">
            <v/>
          </cell>
          <cell r="E396" t="str">
            <v/>
          </cell>
        </row>
        <row r="397">
          <cell r="A397" t="str">
            <v>3161742</v>
          </cell>
          <cell r="B397" t="str">
            <v>ШТ</v>
          </cell>
          <cell r="C397" t="str">
            <v>Резистор</v>
          </cell>
          <cell r="D397" t="str">
            <v>ОМЛТ-1</v>
          </cell>
          <cell r="E397" t="str">
            <v>ОЖ0.467.107 ТУ</v>
          </cell>
        </row>
        <row r="398">
          <cell r="A398" t="str">
            <v>3122290</v>
          </cell>
          <cell r="B398" t="str">
            <v>ШТ</v>
          </cell>
          <cell r="C398" t="str">
            <v>Резистор</v>
          </cell>
          <cell r="D398" t="str">
            <v>МЛТ</v>
          </cell>
          <cell r="E398" t="str">
            <v/>
          </cell>
        </row>
        <row r="399">
          <cell r="A399" t="str">
            <v>3146398</v>
          </cell>
          <cell r="B399" t="str">
            <v>ШТ</v>
          </cell>
          <cell r="C399" t="str">
            <v>Резистор</v>
          </cell>
          <cell r="D399" t="str">
            <v>ППБ-3А</v>
          </cell>
          <cell r="E399" t="str">
            <v/>
          </cell>
        </row>
        <row r="400">
          <cell r="A400" t="str">
            <v>3164964</v>
          </cell>
          <cell r="B400" t="str">
            <v>ШТ</v>
          </cell>
          <cell r="C400" t="str">
            <v>Рейка</v>
          </cell>
          <cell r="D400" t="str">
            <v>РРГ-0,25</v>
          </cell>
          <cell r="E400" t="str">
            <v/>
          </cell>
        </row>
        <row r="401">
          <cell r="A401" t="str">
            <v>406030</v>
          </cell>
          <cell r="B401" t="str">
            <v>ШТ</v>
          </cell>
          <cell r="C401" t="str">
            <v>Реле</v>
          </cell>
          <cell r="D401" t="str">
            <v>РПУ-1 (РПУ-2-М211)</v>
          </cell>
          <cell r="E401" t="str">
            <v/>
          </cell>
        </row>
        <row r="402">
          <cell r="A402" t="str">
            <v>3005291</v>
          </cell>
          <cell r="B402" t="str">
            <v>ШТ</v>
          </cell>
          <cell r="C402" t="str">
            <v>Реле тепловое</v>
          </cell>
          <cell r="D402" t="str">
            <v>TeSys E</v>
          </cell>
          <cell r="E402" t="str">
            <v/>
          </cell>
        </row>
        <row r="403">
          <cell r="A403" t="str">
            <v>3151300</v>
          </cell>
          <cell r="B403" t="str">
            <v>ШТ</v>
          </cell>
          <cell r="C403" t="str">
            <v>Реле электротепловое токовое</v>
          </cell>
          <cell r="D403" t="str">
            <v>ТРТ-141 М3</v>
          </cell>
          <cell r="E403" t="str">
            <v>ТУ 16-523.007-80</v>
          </cell>
        </row>
        <row r="404">
          <cell r="A404" t="str">
            <v>3151459</v>
          </cell>
          <cell r="B404" t="str">
            <v>ШТ</v>
          </cell>
          <cell r="C404" t="str">
            <v>Реле электротепловое токовое</v>
          </cell>
          <cell r="D404" t="str">
            <v>ТРТ-114М3</v>
          </cell>
          <cell r="E404" t="str">
            <v/>
          </cell>
        </row>
        <row r="405">
          <cell r="A405" t="str">
            <v>3243348</v>
          </cell>
          <cell r="B405" t="str">
            <v>ШТ</v>
          </cell>
          <cell r="C405" t="str">
            <v>Ремень клиновой</v>
          </cell>
          <cell r="D405" t="str">
            <v>AVX13x1100 La</v>
          </cell>
          <cell r="E405" t="str">
            <v/>
          </cell>
        </row>
        <row r="406">
          <cell r="A406" t="str">
            <v>3243354</v>
          </cell>
          <cell r="B406" t="str">
            <v>ШТ</v>
          </cell>
          <cell r="C406" t="str">
            <v>Ремень клиновой</v>
          </cell>
          <cell r="D406" t="str">
            <v>AVX10x800 La</v>
          </cell>
          <cell r="E406" t="str">
            <v/>
          </cell>
        </row>
        <row r="407">
          <cell r="A407" t="str">
            <v>3238275</v>
          </cell>
          <cell r="B407" t="str">
            <v>ШТ</v>
          </cell>
          <cell r="C407" t="str">
            <v>Ремень приводной клиновой</v>
          </cell>
          <cell r="D407" t="str">
            <v>AVX13x1900</v>
          </cell>
          <cell r="E407" t="str">
            <v/>
          </cell>
        </row>
        <row r="408">
          <cell r="A408" t="str">
            <v>763101</v>
          </cell>
          <cell r="B408" t="str">
            <v>ШТ</v>
          </cell>
          <cell r="C408" t="str">
            <v>Ремень приводной клиновой</v>
          </cell>
          <cell r="D408" t="str">
            <v>А-1900 IV</v>
          </cell>
          <cell r="E408" t="str">
            <v>ГОСТ 1284.1-89</v>
          </cell>
        </row>
        <row r="409">
          <cell r="A409" t="str">
            <v>763155</v>
          </cell>
          <cell r="B409" t="str">
            <v>ШТ</v>
          </cell>
          <cell r="C409" t="str">
            <v>Ремень приводной клиновой</v>
          </cell>
          <cell r="D409" t="str">
            <v>Z(O)-1500 IV</v>
          </cell>
          <cell r="E409" t="str">
            <v>ГОСТ 1284.1-89</v>
          </cell>
        </row>
        <row r="410">
          <cell r="A410" t="str">
            <v>763158</v>
          </cell>
          <cell r="B410" t="str">
            <v>ШТ</v>
          </cell>
          <cell r="C410" t="str">
            <v>Ремень приводной клиновой</v>
          </cell>
          <cell r="D410" t="str">
            <v>A-1060 IV</v>
          </cell>
          <cell r="E410" t="str">
            <v>ГОСТ 1284.1-89</v>
          </cell>
        </row>
        <row r="411">
          <cell r="A411" t="str">
            <v>763027</v>
          </cell>
          <cell r="B411" t="str">
            <v>ШТ</v>
          </cell>
          <cell r="C411" t="str">
            <v>Ремень приводной клиновой</v>
          </cell>
          <cell r="D411" t="str">
            <v>В(Б)-2120 IV</v>
          </cell>
          <cell r="E411" t="str">
            <v>ГОСТ 1284.1-89</v>
          </cell>
        </row>
        <row r="412">
          <cell r="A412" t="str">
            <v>555686</v>
          </cell>
          <cell r="B412" t="str">
            <v>ШТ</v>
          </cell>
          <cell r="C412" t="str">
            <v>Ремень приводной клиновый</v>
          </cell>
          <cell r="D412" t="str">
            <v>А-1600</v>
          </cell>
          <cell r="E412" t="str">
            <v>ГОСТ 1284.1-89</v>
          </cell>
        </row>
        <row r="413">
          <cell r="A413" t="str">
            <v>3163333</v>
          </cell>
          <cell r="B413" t="str">
            <v>ШТ</v>
          </cell>
          <cell r="C413" t="str">
            <v>Ригель люковых закрытий</v>
          </cell>
          <cell r="D413" t="str">
            <v/>
          </cell>
          <cell r="E413" t="str">
            <v/>
          </cell>
        </row>
        <row r="414">
          <cell r="A414" t="str">
            <v>3276436</v>
          </cell>
          <cell r="B414" t="str">
            <v>ШТ</v>
          </cell>
          <cell r="C414" t="str">
            <v>Розетка</v>
          </cell>
          <cell r="D414" t="str">
            <v>PC10-307</v>
          </cell>
          <cell r="E414" t="str">
            <v/>
          </cell>
        </row>
        <row r="415">
          <cell r="A415" t="str">
            <v>670160</v>
          </cell>
          <cell r="B415" t="str">
            <v>ШТ</v>
          </cell>
          <cell r="C415" t="str">
            <v>Розетка силовая</v>
          </cell>
          <cell r="D415" t="str">
            <v>мод.PS-125</v>
          </cell>
          <cell r="E415" t="str">
            <v/>
          </cell>
        </row>
        <row r="416">
          <cell r="A416" t="str">
            <v>3310738</v>
          </cell>
          <cell r="B416" t="str">
            <v>ШТ</v>
          </cell>
          <cell r="C416" t="str">
            <v>Ролик</v>
          </cell>
          <cell r="D416" t="str">
            <v>Профи</v>
          </cell>
          <cell r="E416" t="str">
            <v/>
          </cell>
        </row>
        <row r="417">
          <cell r="A417" t="str">
            <v>3164520</v>
          </cell>
          <cell r="B417" t="str">
            <v>ШТ</v>
          </cell>
          <cell r="C417" t="str">
            <v>Роульс унифицированный для якорной цепи</v>
          </cell>
          <cell r="D417" t="str">
            <v/>
          </cell>
          <cell r="E417" t="str">
            <v/>
          </cell>
        </row>
        <row r="418">
          <cell r="A418" t="str">
            <v>131001</v>
          </cell>
          <cell r="B418" t="str">
            <v>М2</v>
          </cell>
          <cell r="C418" t="str">
            <v>Рубероид</v>
          </cell>
          <cell r="D418" t="str">
            <v>РКП-350</v>
          </cell>
          <cell r="E418" t="str">
            <v>ГОСТ 10923-93</v>
          </cell>
        </row>
        <row r="419">
          <cell r="A419" t="str">
            <v>762003</v>
          </cell>
          <cell r="B419" t="str">
            <v>М</v>
          </cell>
          <cell r="C419" t="str">
            <v>Рукав резиновый для газовой сварки и резки металлов</v>
          </cell>
          <cell r="D419" t="str">
            <v>III-6,3-2-ХЛ</v>
          </cell>
          <cell r="E419" t="str">
            <v>ГОСТ 9356-75</v>
          </cell>
        </row>
        <row r="420">
          <cell r="A420" t="str">
            <v>3071357</v>
          </cell>
          <cell r="B420" t="str">
            <v>М</v>
          </cell>
          <cell r="C420" t="str">
            <v>Рукав резиновый напорный с нитяным усилением без концевой арматуры</v>
          </cell>
          <cell r="D420" t="str">
            <v>8х16,5-1,6</v>
          </cell>
          <cell r="E420" t="str">
            <v>ГОСТ 10362-2017</v>
          </cell>
        </row>
        <row r="421">
          <cell r="A421" t="str">
            <v>3141702</v>
          </cell>
          <cell r="B421" t="str">
            <v>М</v>
          </cell>
          <cell r="C421" t="str">
            <v>Рукав резиновый напорный с нитяным усилением неармированный</v>
          </cell>
          <cell r="D421" t="str">
            <v>42х55-1,47</v>
          </cell>
          <cell r="E421" t="str">
            <v>ГОСТ 10362-2017</v>
          </cell>
        </row>
        <row r="422">
          <cell r="A422" t="str">
            <v>263000</v>
          </cell>
          <cell r="B422" t="str">
            <v>ШТ</v>
          </cell>
          <cell r="C422" t="str">
            <v>Рым-болт</v>
          </cell>
          <cell r="D422" t="str">
            <v>M10</v>
          </cell>
          <cell r="E422" t="str">
            <v/>
          </cell>
        </row>
        <row r="423">
          <cell r="A423" t="str">
            <v>3164572</v>
          </cell>
          <cell r="B423" t="str">
            <v>ШТ</v>
          </cell>
          <cell r="C423" t="str">
            <v>Сальник</v>
          </cell>
          <cell r="D423" t="str">
            <v>146х120х12</v>
          </cell>
          <cell r="E423" t="str">
            <v/>
          </cell>
        </row>
        <row r="424">
          <cell r="A424">
            <v>3151206</v>
          </cell>
          <cell r="B424" t="str">
            <v>ШТ</v>
          </cell>
          <cell r="C424" t="str">
            <v>Сальник</v>
          </cell>
          <cell r="D424" t="str">
            <v/>
          </cell>
          <cell r="E424" t="str">
            <v/>
          </cell>
        </row>
        <row r="425">
          <cell r="A425" t="str">
            <v>174571</v>
          </cell>
          <cell r="B425" t="str">
            <v>ШТ</v>
          </cell>
          <cell r="C425" t="str">
            <v>Сверло спиральное</v>
          </cell>
          <cell r="D425" t="str">
            <v>2300-0128</v>
          </cell>
          <cell r="E425" t="str">
            <v>ГОСТ 10902-77</v>
          </cell>
        </row>
        <row r="426">
          <cell r="A426" t="str">
            <v>3275259</v>
          </cell>
          <cell r="B426" t="str">
            <v>ШТ</v>
          </cell>
          <cell r="C426" t="str">
            <v>Светильник аварийный</v>
          </cell>
          <cell r="D426" t="str">
            <v>ЭРА, SSA-101-1-20</v>
          </cell>
          <cell r="E426" t="str">
            <v/>
          </cell>
        </row>
        <row r="427">
          <cell r="A427" t="str">
            <v>434148</v>
          </cell>
          <cell r="B427" t="str">
            <v>КМП</v>
          </cell>
          <cell r="C427" t="str">
            <v>Светильник головной</v>
          </cell>
          <cell r="D427" t="str">
            <v>СГСВ-6 "Экотон-6"</v>
          </cell>
          <cell r="E427" t="str">
            <v/>
          </cell>
        </row>
        <row r="428">
          <cell r="A428" t="str">
            <v>3152089</v>
          </cell>
          <cell r="B428" t="str">
            <v>ШТ</v>
          </cell>
          <cell r="C428" t="str">
            <v>Сетка подтрапная полиамидная</v>
          </cell>
          <cell r="D428" t="str">
            <v>3х2м</v>
          </cell>
          <cell r="E428" t="str">
            <v>ОСТ 31.8001-76</v>
          </cell>
        </row>
        <row r="429">
          <cell r="A429" t="str">
            <v>519985</v>
          </cell>
          <cell r="B429" t="str">
            <v>ШТ</v>
          </cell>
          <cell r="C429" t="str">
            <v>Скоба монтажная</v>
          </cell>
          <cell r="D429" t="str">
            <v>19-20</v>
          </cell>
          <cell r="E429" t="str">
            <v/>
          </cell>
        </row>
        <row r="430">
          <cell r="A430" t="str">
            <v>3397518</v>
          </cell>
          <cell r="B430" t="str">
            <v>КГ</v>
          </cell>
          <cell r="C430" t="str">
            <v>Слиток цилиндрический</v>
          </cell>
          <cell r="D430" t="str">
            <v/>
          </cell>
          <cell r="E430" t="str">
            <v>ТУ 48-21-642-79</v>
          </cell>
        </row>
        <row r="431">
          <cell r="A431" t="str">
            <v>3150111</v>
          </cell>
          <cell r="B431" t="str">
            <v>ШТ</v>
          </cell>
          <cell r="C431" t="str">
            <v>Смычка якорная</v>
          </cell>
          <cell r="D431" t="str">
            <v>25-2/2а</v>
          </cell>
          <cell r="E431" t="str">
            <v>ГОСТ 228-79</v>
          </cell>
        </row>
        <row r="432">
          <cell r="A432" t="str">
            <v>415108</v>
          </cell>
          <cell r="B432" t="str">
            <v>ШТ</v>
          </cell>
          <cell r="C432" t="str">
            <v>Соединение штепсельное</v>
          </cell>
          <cell r="D432" t="str">
            <v>ИЭ-9901А-1</v>
          </cell>
          <cell r="E432" t="str">
            <v>ТУ 22-3227-75</v>
          </cell>
        </row>
        <row r="433">
          <cell r="A433" t="str">
            <v>3151987</v>
          </cell>
          <cell r="B433" t="str">
            <v>ШТ</v>
          </cell>
          <cell r="C433" t="str">
            <v>Соединитель</v>
          </cell>
          <cell r="D433" t="str">
            <v/>
          </cell>
          <cell r="E433" t="str">
            <v/>
          </cell>
        </row>
        <row r="434">
          <cell r="A434" t="str">
            <v>3126530</v>
          </cell>
          <cell r="B434" t="str">
            <v>КГ</v>
          </cell>
          <cell r="C434" t="str">
            <v>Сталь шпоночная</v>
          </cell>
          <cell r="D434" t="str">
            <v>45х25</v>
          </cell>
          <cell r="E434" t="str">
            <v>ГОСТ 8787-68</v>
          </cell>
        </row>
        <row r="435">
          <cell r="A435" t="str">
            <v>942276</v>
          </cell>
          <cell r="B435" t="str">
            <v>ШТ</v>
          </cell>
          <cell r="C435" t="str">
            <v>Стартер</v>
          </cell>
          <cell r="D435" t="str">
            <v>IEK, LS151M</v>
          </cell>
          <cell r="E435" t="str">
            <v/>
          </cell>
        </row>
        <row r="436">
          <cell r="A436" t="str">
            <v>093954</v>
          </cell>
          <cell r="B436" t="str">
            <v>ШТ</v>
          </cell>
          <cell r="C436" t="str">
            <v>Стартер</v>
          </cell>
          <cell r="D436" t="str">
            <v>ST 111 SCHP 1200 4-80W</v>
          </cell>
          <cell r="E436" t="str">
            <v/>
          </cell>
        </row>
        <row r="437">
          <cell r="A437" t="str">
            <v>3155710</v>
          </cell>
          <cell r="B437" t="str">
            <v>ШТ</v>
          </cell>
          <cell r="C437" t="str">
            <v>Стартер</v>
          </cell>
          <cell r="D437" t="str">
            <v/>
          </cell>
          <cell r="E437" t="str">
            <v/>
          </cell>
        </row>
        <row r="438">
          <cell r="A438" t="str">
            <v>3273840</v>
          </cell>
          <cell r="B438" t="str">
            <v>ШТ</v>
          </cell>
          <cell r="C438" t="str">
            <v>Стартер</v>
          </cell>
          <cell r="D438" t="str">
            <v>IN HOME, S10</v>
          </cell>
          <cell r="E438" t="str">
            <v/>
          </cell>
        </row>
        <row r="439">
          <cell r="A439" t="str">
            <v>3150288</v>
          </cell>
          <cell r="B439" t="str">
            <v>ШТ</v>
          </cell>
          <cell r="C439" t="str">
            <v>Стекло к судовому фонарю</v>
          </cell>
          <cell r="D439" t="str">
            <v>СС-562В/М</v>
          </cell>
          <cell r="E439" t="str">
            <v/>
          </cell>
        </row>
        <row r="440">
          <cell r="A440" t="str">
            <v>3163129</v>
          </cell>
          <cell r="B440" t="str">
            <v>КГ</v>
          </cell>
          <cell r="C440" t="str">
            <v>Стержень фторопластовый</v>
          </cell>
          <cell r="D440" t="str">
            <v>Ф-4 50</v>
          </cell>
          <cell r="E440" t="str">
            <v>ГОСТ 10007-80</v>
          </cell>
        </row>
        <row r="441">
          <cell r="A441" t="str">
            <v>3163308</v>
          </cell>
          <cell r="B441" t="str">
            <v>ШТ</v>
          </cell>
          <cell r="C441" t="str">
            <v>Ступица насадки поворотной</v>
          </cell>
          <cell r="D441" t="str">
            <v/>
          </cell>
          <cell r="E441" t="str">
            <v/>
          </cell>
        </row>
        <row r="442">
          <cell r="A442" t="str">
            <v>3163248</v>
          </cell>
          <cell r="B442" t="str">
            <v>ШТ</v>
          </cell>
          <cell r="C442" t="str">
            <v>Сухарь</v>
          </cell>
          <cell r="D442" t="str">
            <v/>
          </cell>
          <cell r="E442" t="str">
            <v/>
          </cell>
        </row>
        <row r="443">
          <cell r="A443" t="str">
            <v>3163251</v>
          </cell>
          <cell r="B443" t="str">
            <v>ШТ</v>
          </cell>
          <cell r="C443" t="str">
            <v>Тарелка пружины привода</v>
          </cell>
          <cell r="D443" t="str">
            <v/>
          </cell>
          <cell r="E443" t="str">
            <v/>
          </cell>
        </row>
        <row r="444">
          <cell r="A444" t="str">
            <v>3151036</v>
          </cell>
          <cell r="B444" t="str">
            <v>ШТ</v>
          </cell>
          <cell r="C444" t="str">
            <v>Термометр стеклянный прямой</v>
          </cell>
          <cell r="D444" t="str">
            <v>ТТ-В-150/50.П11G1/2</v>
          </cell>
          <cell r="E444" t="str">
            <v>ТУ 4211-002-4719015564-2008</v>
          </cell>
        </row>
        <row r="445">
          <cell r="A445" t="str">
            <v>3361183</v>
          </cell>
          <cell r="B445" t="str">
            <v>ШТ</v>
          </cell>
          <cell r="C445" t="str">
            <v>Топор</v>
          </cell>
          <cell r="D445" t="str">
            <v>СИБИН</v>
          </cell>
          <cell r="E445" t="str">
            <v/>
          </cell>
        </row>
        <row r="446">
          <cell r="A446" t="str">
            <v>285146</v>
          </cell>
          <cell r="B446" t="str">
            <v>ШТ</v>
          </cell>
          <cell r="C446" t="str">
            <v>Тройник</v>
          </cell>
          <cell r="D446" t="str">
            <v/>
          </cell>
          <cell r="E446" t="str">
            <v/>
          </cell>
        </row>
        <row r="447">
          <cell r="A447" t="str">
            <v>891781</v>
          </cell>
          <cell r="B447" t="str">
            <v>ШТ</v>
          </cell>
          <cell r="C447" t="str">
            <v>Тройник</v>
          </cell>
          <cell r="D447" t="str">
            <v>Ц-32</v>
          </cell>
          <cell r="E447" t="str">
            <v>ГОСТ 8948-75</v>
          </cell>
        </row>
        <row r="448">
          <cell r="A448" t="str">
            <v>3231432</v>
          </cell>
          <cell r="B448" t="str">
            <v>ШТ</v>
          </cell>
          <cell r="C448" t="str">
            <v>Тройник</v>
          </cell>
          <cell r="D448" t="str">
            <v>45х4</v>
          </cell>
          <cell r="E448" t="str">
            <v>ГОСТ 17376-2001</v>
          </cell>
        </row>
        <row r="449">
          <cell r="A449" t="str">
            <v>311638</v>
          </cell>
          <cell r="B449" t="str">
            <v>ШТ</v>
          </cell>
          <cell r="C449" t="str">
            <v>Тройник</v>
          </cell>
          <cell r="D449" t="str">
            <v>32 ПП, PPYT32</v>
          </cell>
          <cell r="E449" t="str">
            <v/>
          </cell>
        </row>
        <row r="450">
          <cell r="A450" t="str">
            <v>618617</v>
          </cell>
          <cell r="B450" t="str">
            <v>ШТ</v>
          </cell>
          <cell r="C450" t="str">
            <v>Тройник</v>
          </cell>
          <cell r="D450" t="str">
            <v>Ц-50</v>
          </cell>
          <cell r="E450" t="str">
            <v>ГОСТ 8948-75</v>
          </cell>
        </row>
        <row r="451">
          <cell r="A451" t="str">
            <v>3161646</v>
          </cell>
          <cell r="B451" t="str">
            <v>ШТ</v>
          </cell>
          <cell r="C451" t="str">
            <v>Тройник</v>
          </cell>
          <cell r="D451" t="str">
            <v>027-2139</v>
          </cell>
          <cell r="E451" t="str">
            <v/>
          </cell>
        </row>
        <row r="452">
          <cell r="A452" t="str">
            <v>3161662</v>
          </cell>
          <cell r="B452" t="str">
            <v>ШТ</v>
          </cell>
          <cell r="C452" t="str">
            <v>Тройник</v>
          </cell>
          <cell r="D452" t="str">
            <v>027-2138</v>
          </cell>
          <cell r="E452" t="str">
            <v/>
          </cell>
        </row>
        <row r="453">
          <cell r="A453" t="str">
            <v>3145993</v>
          </cell>
          <cell r="B453" t="str">
            <v>ШТ</v>
          </cell>
          <cell r="C453" t="str">
            <v>Тройник муфтовый</v>
          </cell>
          <cell r="D453" t="str">
            <v/>
          </cell>
          <cell r="E453" t="str">
            <v/>
          </cell>
        </row>
        <row r="454">
          <cell r="A454" t="str">
            <v>3408341</v>
          </cell>
          <cell r="B454" t="str">
            <v>М</v>
          </cell>
          <cell r="C454" t="str">
            <v>Труба</v>
          </cell>
          <cell r="D454" t="str">
            <v>ZEDEX ZX-100K-130х90</v>
          </cell>
          <cell r="E454" t="str">
            <v>ТУ 22.29.29-001-31761253-2017</v>
          </cell>
        </row>
        <row r="455">
          <cell r="A455" t="str">
            <v>621887</v>
          </cell>
          <cell r="B455" t="str">
            <v>М</v>
          </cell>
          <cell r="C455" t="str">
            <v>Труба дренажная гофрированная</v>
          </cell>
          <cell r="D455" t="str">
            <v>Перфокор DN/OD 160 SN 4</v>
          </cell>
          <cell r="E455" t="str">
            <v>ТУ 2248-004-73011750-2011</v>
          </cell>
        </row>
        <row r="456">
          <cell r="A456" t="str">
            <v>3163359</v>
          </cell>
          <cell r="B456" t="str">
            <v>ШТ</v>
          </cell>
          <cell r="C456" t="str">
            <v>Труба к форсунке первого цилиндра</v>
          </cell>
          <cell r="D456" t="str">
            <v/>
          </cell>
          <cell r="E456" t="str">
            <v/>
          </cell>
        </row>
        <row r="457">
          <cell r="A457" t="str">
            <v>3146361</v>
          </cell>
          <cell r="B457" t="str">
            <v>КГ</v>
          </cell>
          <cell r="C457" t="str">
            <v>Труба медная</v>
          </cell>
          <cell r="D457" t="str">
            <v>16*1,5 БТ</v>
          </cell>
          <cell r="E457" t="str">
            <v>ГОСТ 617-2006</v>
          </cell>
        </row>
        <row r="458">
          <cell r="A458" t="str">
            <v>525010</v>
          </cell>
          <cell r="B458" t="str">
            <v>М</v>
          </cell>
          <cell r="C458" t="str">
            <v>Труба стальная бесшовная горячедеформированная</v>
          </cell>
          <cell r="D458" t="str">
            <v>83х4</v>
          </cell>
          <cell r="E458" t="str">
            <v>ГОСТ 8732-78 ГОСТ 8731-74</v>
          </cell>
        </row>
        <row r="459">
          <cell r="A459" t="str">
            <v>3162944</v>
          </cell>
          <cell r="B459" t="str">
            <v>М</v>
          </cell>
          <cell r="C459" t="str">
            <v>Труба стальная бесшовная горячедеформированная</v>
          </cell>
          <cell r="D459" t="str">
            <v>426х60</v>
          </cell>
          <cell r="E459" t="str">
            <v>ГОСТ 8732-78 ГОСТ 8731-74</v>
          </cell>
        </row>
        <row r="460">
          <cell r="A460" t="str">
            <v>3067781</v>
          </cell>
          <cell r="B460" t="str">
            <v>М</v>
          </cell>
          <cell r="C460" t="str">
            <v>Труба стальная бесшовная горячедеформированная</v>
          </cell>
          <cell r="D460" t="str">
            <v>159х5</v>
          </cell>
          <cell r="E460" t="str">
            <v>ГОСТ 8732-78 ГОСТ 8731-74</v>
          </cell>
        </row>
        <row r="461">
          <cell r="A461" t="str">
            <v>3131252</v>
          </cell>
          <cell r="B461" t="str">
            <v>М</v>
          </cell>
          <cell r="C461" t="str">
            <v>Труба стальная бесшовная холоднодеформированная</v>
          </cell>
          <cell r="D461" t="str">
            <v>89х12х6000</v>
          </cell>
          <cell r="E461" t="str">
            <v>ГОСТ 8734-75 ГОСТ 8733-74</v>
          </cell>
        </row>
        <row r="462">
          <cell r="A462" t="str">
            <v>3057027</v>
          </cell>
          <cell r="B462" t="str">
            <v>ШТ</v>
          </cell>
          <cell r="C462" t="str">
            <v>Труба фановая</v>
          </cell>
          <cell r="D462" t="str">
            <v>К828</v>
          </cell>
          <cell r="E462" t="str">
            <v/>
          </cell>
        </row>
        <row r="463">
          <cell r="A463" t="str">
            <v>164382</v>
          </cell>
          <cell r="B463" t="str">
            <v>МП</v>
          </cell>
          <cell r="C463" t="str">
            <v>Трубка</v>
          </cell>
          <cell r="D463" t="str">
            <v>ТВ-40</v>
          </cell>
          <cell r="E463" t="str">
            <v/>
          </cell>
        </row>
        <row r="464">
          <cell r="A464" t="str">
            <v>3161942</v>
          </cell>
          <cell r="B464" t="str">
            <v>ШТ</v>
          </cell>
          <cell r="C464" t="str">
            <v>Трубка управления воздушной заслонкой</v>
          </cell>
          <cell r="D464" t="str">
            <v>KSO 50/70</v>
          </cell>
          <cell r="E464" t="str">
            <v/>
          </cell>
        </row>
        <row r="465">
          <cell r="A465" t="str">
            <v>3150547</v>
          </cell>
          <cell r="B465" t="str">
            <v>ШТ</v>
          </cell>
          <cell r="C465" t="str">
            <v>Трубопровод к топливному насосу</v>
          </cell>
          <cell r="D465" t="str">
            <v/>
          </cell>
          <cell r="E465" t="str">
            <v/>
          </cell>
        </row>
        <row r="466">
          <cell r="A466" t="str">
            <v>3156450</v>
          </cell>
          <cell r="B466" t="str">
            <v>ШТ</v>
          </cell>
          <cell r="C466" t="str">
            <v>Турбокомпрессор</v>
          </cell>
          <cell r="D466" t="str">
            <v/>
          </cell>
          <cell r="E466" t="str">
            <v/>
          </cell>
        </row>
        <row r="467">
          <cell r="A467" t="str">
            <v>021298</v>
          </cell>
          <cell r="B467" t="str">
            <v>КГ</v>
          </cell>
          <cell r="C467" t="str">
            <v>Уголок</v>
          </cell>
          <cell r="D467" t="str">
            <v>63х63х5</v>
          </cell>
          <cell r="E467" t="str">
            <v>ГОСТ 8509-93 ГОСТ 535-2005</v>
          </cell>
        </row>
        <row r="468">
          <cell r="A468" t="str">
            <v>3123179</v>
          </cell>
          <cell r="B468" t="str">
            <v>ШТ</v>
          </cell>
          <cell r="C468" t="str">
            <v>Уголок полипропиленовый</v>
          </cell>
          <cell r="D468" t="str">
            <v>Энкор</v>
          </cell>
          <cell r="E468" t="str">
            <v/>
          </cell>
        </row>
        <row r="469">
          <cell r="A469" t="str">
            <v>3126902</v>
          </cell>
          <cell r="B469" t="str">
            <v>КГ</v>
          </cell>
          <cell r="C469" t="str">
            <v>Уголок равнополочный</v>
          </cell>
          <cell r="D469" t="str">
            <v>В-160х160х10</v>
          </cell>
          <cell r="E469" t="str">
            <v>ГОСТ 8509-93 ГОСТ 535-2005</v>
          </cell>
        </row>
        <row r="470">
          <cell r="A470" t="str">
            <v>891466</v>
          </cell>
          <cell r="B470" t="str">
            <v>ШТ</v>
          </cell>
          <cell r="C470" t="str">
            <v>Угольник</v>
          </cell>
          <cell r="D470" t="str">
            <v>90-1-Ц-32</v>
          </cell>
          <cell r="E470" t="str">
            <v>ГОСТ 8946-75</v>
          </cell>
        </row>
        <row r="471">
          <cell r="A471" t="str">
            <v>3164967</v>
          </cell>
          <cell r="B471" t="str">
            <v>ШТ</v>
          </cell>
          <cell r="C471" t="str">
            <v>Указатель давления</v>
          </cell>
          <cell r="D471" t="str">
            <v>УД-800</v>
          </cell>
          <cell r="E471" t="str">
            <v/>
          </cell>
        </row>
        <row r="472">
          <cell r="A472" t="str">
            <v>3162049</v>
          </cell>
          <cell r="B472" t="str">
            <v>ШТ</v>
          </cell>
          <cell r="C472" t="str">
            <v>Уплотнение штуцера форсунки</v>
          </cell>
          <cell r="D472" t="str">
            <v/>
          </cell>
          <cell r="E472" t="str">
            <v/>
          </cell>
        </row>
        <row r="473">
          <cell r="A473" t="str">
            <v>3161283</v>
          </cell>
          <cell r="B473" t="str">
            <v>М</v>
          </cell>
          <cell r="C473" t="str">
            <v>Уплотнитель оконный</v>
          </cell>
          <cell r="D473" t="str">
            <v/>
          </cell>
          <cell r="E473" t="str">
            <v>ТУ 2245-005-85994315-2009</v>
          </cell>
        </row>
        <row r="474">
          <cell r="A474" t="str">
            <v>3163290</v>
          </cell>
          <cell r="B474" t="str">
            <v>ШТ</v>
          </cell>
          <cell r="C474" t="str">
            <v>Упор бортовой</v>
          </cell>
          <cell r="D474" t="str">
            <v/>
          </cell>
          <cell r="E474" t="str">
            <v/>
          </cell>
        </row>
        <row r="475">
          <cell r="A475" t="str">
            <v>3163335</v>
          </cell>
          <cell r="B475" t="str">
            <v>ШТ</v>
          </cell>
          <cell r="C475" t="str">
            <v>Устройство для крепления якорной цепи</v>
          </cell>
          <cell r="D475" t="str">
            <v/>
          </cell>
          <cell r="E475" t="str">
            <v/>
          </cell>
        </row>
        <row r="476">
          <cell r="A476" t="str">
            <v>3164516</v>
          </cell>
          <cell r="B476" t="str">
            <v>ШТ</v>
          </cell>
          <cell r="C476" t="str">
            <v>Фиксатор</v>
          </cell>
          <cell r="D476" t="str">
            <v/>
          </cell>
          <cell r="E476" t="str">
            <v/>
          </cell>
        </row>
        <row r="477">
          <cell r="A477" t="str">
            <v>810535</v>
          </cell>
          <cell r="B477" t="str">
            <v>ШТ</v>
          </cell>
          <cell r="C477" t="str">
            <v>Фиксатор торцевой</v>
          </cell>
          <cell r="D477" t="str">
            <v>Quadro, BTO</v>
          </cell>
          <cell r="E477" t="str">
            <v/>
          </cell>
        </row>
        <row r="478">
          <cell r="A478" t="str">
            <v>3123957</v>
          </cell>
          <cell r="B478" t="str">
            <v>КГ</v>
          </cell>
          <cell r="C478" t="str">
            <v>Флюс сварочный</v>
          </cell>
          <cell r="D478" t="str">
            <v>АН-20С</v>
          </cell>
          <cell r="E478" t="str">
            <v>ГОСТ 9087-81</v>
          </cell>
        </row>
        <row r="479">
          <cell r="A479" t="str">
            <v>3275247</v>
          </cell>
          <cell r="B479" t="str">
            <v>ШТ</v>
          </cell>
          <cell r="C479" t="str">
            <v>Фонарь светодиодный</v>
          </cell>
          <cell r="D479" t="str">
            <v>NPT-CP05-ACCU</v>
          </cell>
          <cell r="E479" t="str">
            <v/>
          </cell>
        </row>
        <row r="480">
          <cell r="A480" t="str">
            <v>3151463</v>
          </cell>
          <cell r="B480" t="str">
            <v>ШТ</v>
          </cell>
          <cell r="C480" t="str">
            <v>Фоторезистор</v>
          </cell>
          <cell r="D480" t="str">
            <v>СФ2-6А</v>
          </cell>
          <cell r="E480" t="str">
            <v/>
          </cell>
        </row>
        <row r="481">
          <cell r="A481" t="str">
            <v>188034</v>
          </cell>
          <cell r="B481" t="str">
            <v>ШТ</v>
          </cell>
          <cell r="C481" t="str">
            <v>Фреза дисковая</v>
          </cell>
          <cell r="D481" t="str">
            <v>2240-0463</v>
          </cell>
          <cell r="E481" t="str">
            <v>ГОСТ 28527-90</v>
          </cell>
        </row>
        <row r="482">
          <cell r="A482" t="str">
            <v>819854</v>
          </cell>
          <cell r="B482" t="str">
            <v>ШТ</v>
          </cell>
          <cell r="C482" t="str">
            <v>Фреза концевая</v>
          </cell>
          <cell r="D482" t="str">
            <v>2223-0001</v>
          </cell>
          <cell r="E482" t="str">
            <v>ГОСТ 17026-71</v>
          </cell>
        </row>
        <row r="483">
          <cell r="A483" t="str">
            <v>3126783</v>
          </cell>
          <cell r="B483" t="str">
            <v>ШТ</v>
          </cell>
          <cell r="C483" t="str">
            <v>Фреза шпоночная</v>
          </cell>
          <cell r="D483" t="str">
            <v>2234-0383</v>
          </cell>
          <cell r="E483" t="str">
            <v>ГОСТ 9140-78</v>
          </cell>
        </row>
        <row r="484">
          <cell r="A484" t="str">
            <v>3185227</v>
          </cell>
          <cell r="B484" t="str">
            <v>ШТ</v>
          </cell>
          <cell r="C484" t="str">
            <v>Футорка</v>
          </cell>
          <cell r="D484" t="str">
            <v>1 1/2"х2"</v>
          </cell>
          <cell r="E484" t="str">
            <v/>
          </cell>
        </row>
        <row r="485">
          <cell r="A485" t="str">
            <v>3397109</v>
          </cell>
          <cell r="B485" t="str">
            <v>ШТ</v>
          </cell>
          <cell r="C485" t="str">
            <v>Хомут</v>
          </cell>
          <cell r="D485" t="str">
            <v>Экофикс 40-60мм/9 W1</v>
          </cell>
          <cell r="E485" t="str">
            <v/>
          </cell>
        </row>
        <row r="486">
          <cell r="A486" t="str">
            <v>3152855</v>
          </cell>
          <cell r="B486" t="str">
            <v>УПК</v>
          </cell>
          <cell r="C486" t="str">
            <v>Хомут</v>
          </cell>
          <cell r="D486" t="str">
            <v>P6.6</v>
          </cell>
          <cell r="E486" t="str">
            <v/>
          </cell>
        </row>
        <row r="487">
          <cell r="A487" t="str">
            <v>3294765</v>
          </cell>
          <cell r="B487" t="str">
            <v>ШТ</v>
          </cell>
          <cell r="C487" t="str">
            <v>Центр вращающийся</v>
          </cell>
          <cell r="D487" t="str">
            <v>Donray 604Н/110</v>
          </cell>
          <cell r="E487" t="str">
            <v/>
          </cell>
        </row>
        <row r="488">
          <cell r="A488" t="str">
            <v>3294676</v>
          </cell>
          <cell r="B488" t="str">
            <v>ШТ</v>
          </cell>
          <cell r="C488" t="str">
            <v>Центр вращающийся</v>
          </cell>
          <cell r="D488" t="str">
            <v>Donray DM515</v>
          </cell>
          <cell r="E488" t="str">
            <v/>
          </cell>
        </row>
        <row r="489">
          <cell r="A489" t="str">
            <v>3290340</v>
          </cell>
          <cell r="B489" t="str">
            <v>ШТ</v>
          </cell>
          <cell r="C489" t="str">
            <v>Цепь пильная</v>
          </cell>
          <cell r="D489" t="str">
            <v>Rezer PS-9-1,3-56</v>
          </cell>
          <cell r="E489" t="str">
            <v/>
          </cell>
        </row>
        <row r="490">
          <cell r="A490" t="str">
            <v>536843</v>
          </cell>
          <cell r="B490" t="str">
            <v>КГ</v>
          </cell>
          <cell r="C490" t="str">
            <v>Шайба</v>
          </cell>
          <cell r="D490" t="str">
            <v>А.18.04</v>
          </cell>
          <cell r="E490" t="str">
            <v>ГОСТ 11371-78</v>
          </cell>
        </row>
        <row r="491">
          <cell r="A491" t="str">
            <v>3145970</v>
          </cell>
          <cell r="B491" t="str">
            <v>КГ</v>
          </cell>
          <cell r="C491" t="str">
            <v>Шайба гровер</v>
          </cell>
          <cell r="D491" t="str">
            <v>18 65Г 029</v>
          </cell>
          <cell r="E491" t="str">
            <v>ГОСТ 6402-70</v>
          </cell>
        </row>
        <row r="492">
          <cell r="A492" t="str">
            <v>3217953</v>
          </cell>
          <cell r="B492" t="str">
            <v>ШТ</v>
          </cell>
          <cell r="C492" t="str">
            <v>Шатун</v>
          </cell>
          <cell r="D492" t="str">
            <v/>
          </cell>
          <cell r="E492" t="str">
            <v/>
          </cell>
        </row>
        <row r="493">
          <cell r="A493" t="str">
            <v>3164681</v>
          </cell>
          <cell r="B493" t="str">
            <v>ШТ</v>
          </cell>
          <cell r="C493" t="str">
            <v>Шатун в компл</v>
          </cell>
          <cell r="D493" t="str">
            <v/>
          </cell>
          <cell r="E493" t="str">
            <v/>
          </cell>
        </row>
        <row r="494">
          <cell r="A494" t="str">
            <v>3075988</v>
          </cell>
          <cell r="B494" t="str">
            <v>Т</v>
          </cell>
          <cell r="C494" t="str">
            <v>Швеллер</v>
          </cell>
          <cell r="D494" t="str">
            <v>12П</v>
          </cell>
          <cell r="E494" t="str">
            <v>ГОСТ 8240-97 ГОСТ 27772-2015</v>
          </cell>
        </row>
        <row r="495">
          <cell r="A495" t="str">
            <v>022140</v>
          </cell>
          <cell r="B495" t="str">
            <v>КГ</v>
          </cell>
          <cell r="C495" t="str">
            <v>Швеллер</v>
          </cell>
          <cell r="D495" t="str">
            <v>30У</v>
          </cell>
          <cell r="E495" t="str">
            <v>ГОСТ 8240-97 ГОСТ 535-2005</v>
          </cell>
        </row>
        <row r="496">
          <cell r="A496" t="str">
            <v>171880</v>
          </cell>
          <cell r="B496" t="str">
            <v>КГ</v>
          </cell>
          <cell r="C496" t="str">
            <v>Шестигранник</v>
          </cell>
          <cell r="D496" t="str">
            <v>27</v>
          </cell>
          <cell r="E496" t="str">
            <v>ГОСТ 2879-2006 ГОСТ 1050-88</v>
          </cell>
        </row>
        <row r="497">
          <cell r="A497" t="str">
            <v>146155</v>
          </cell>
          <cell r="B497" t="str">
            <v>КГ</v>
          </cell>
          <cell r="C497" t="str">
            <v>Шестигранник</v>
          </cell>
          <cell r="D497" t="str">
            <v>12</v>
          </cell>
          <cell r="E497" t="str">
            <v>ГОСТ 2879-2006 ГОСТ 1050-88</v>
          </cell>
        </row>
        <row r="498">
          <cell r="A498" t="str">
            <v>124095</v>
          </cell>
          <cell r="B498" t="str">
            <v>КГ</v>
          </cell>
          <cell r="C498" t="str">
            <v>Шестигранник</v>
          </cell>
          <cell r="D498" t="str">
            <v>12</v>
          </cell>
          <cell r="E498" t="str">
            <v>ГОСТ 2879-2006 ГОСТ 1050-88</v>
          </cell>
        </row>
        <row r="499">
          <cell r="A499" t="str">
            <v>157498</v>
          </cell>
          <cell r="B499" t="str">
            <v>КГ</v>
          </cell>
          <cell r="C499" t="str">
            <v>Шнур резиновый</v>
          </cell>
          <cell r="D499" t="str">
            <v>1-1С 10</v>
          </cell>
          <cell r="E499" t="str">
            <v>ГОСТ 6467-79</v>
          </cell>
        </row>
        <row r="500">
          <cell r="A500" t="str">
            <v>3340316</v>
          </cell>
          <cell r="B500" t="str">
            <v>КГ</v>
          </cell>
          <cell r="C500" t="str">
            <v>Шпатлевка</v>
          </cell>
          <cell r="D500" t="str">
            <v>Eurotex</v>
          </cell>
          <cell r="E500" t="str">
            <v/>
          </cell>
        </row>
        <row r="501">
          <cell r="A501" t="str">
            <v>260777</v>
          </cell>
          <cell r="B501" t="str">
            <v>КГ</v>
          </cell>
          <cell r="C501" t="str">
            <v>Шплинт</v>
          </cell>
          <cell r="D501" t="str">
            <v>5х32</v>
          </cell>
          <cell r="E501" t="str">
            <v>ГОСТ 397-79</v>
          </cell>
        </row>
        <row r="502">
          <cell r="A502" t="str">
            <v>3143697</v>
          </cell>
          <cell r="B502" t="str">
            <v>ШТ</v>
          </cell>
          <cell r="C502" t="str">
            <v>Шумоглушитель</v>
          </cell>
          <cell r="D502" t="str">
            <v>СР150/900</v>
          </cell>
          <cell r="E502" t="str">
            <v>ТУ 4862-001-52402363-2002</v>
          </cell>
        </row>
        <row r="503">
          <cell r="A503" t="str">
            <v>553612</v>
          </cell>
          <cell r="B503" t="str">
            <v>ШТ</v>
          </cell>
          <cell r="C503" t="str">
            <v>Шунт измерительный стационарный</v>
          </cell>
          <cell r="D503" t="str">
            <v>75ШСМ.М-200-М3-1</v>
          </cell>
          <cell r="E503" t="str">
            <v>ТУ 4229-016-34988566-2008</v>
          </cell>
        </row>
        <row r="504">
          <cell r="A504" t="str">
            <v>551008</v>
          </cell>
          <cell r="B504" t="str">
            <v>КГ</v>
          </cell>
          <cell r="C504" t="str">
            <v>Электрод</v>
          </cell>
          <cell r="D504" t="str">
            <v>ОЗС-12-5,0</v>
          </cell>
          <cell r="E504" t="str">
            <v>ГОСТ 9466-75</v>
          </cell>
        </row>
        <row r="505">
          <cell r="A505" t="str">
            <v>552014</v>
          </cell>
          <cell r="B505" t="str">
            <v>КГ</v>
          </cell>
          <cell r="C505" t="str">
            <v>Электрод</v>
          </cell>
          <cell r="D505" t="str">
            <v>ЭА-400/10У</v>
          </cell>
          <cell r="E505" t="str">
            <v>ОСТ 5Р.9370-81</v>
          </cell>
        </row>
        <row r="506">
          <cell r="A506" t="str">
            <v>3163163</v>
          </cell>
          <cell r="B506" t="str">
            <v>КГ</v>
          </cell>
          <cell r="C506" t="str">
            <v>Электрод</v>
          </cell>
          <cell r="D506" t="str">
            <v>НЖ-13</v>
          </cell>
          <cell r="E506" t="str">
            <v>ГОСТ 9466-75</v>
          </cell>
        </row>
        <row r="507">
          <cell r="A507" t="str">
            <v>862492</v>
          </cell>
          <cell r="B507" t="str">
            <v>КГ</v>
          </cell>
          <cell r="C507" t="str">
            <v>Электрод</v>
          </cell>
          <cell r="D507" t="str">
            <v>МР-3-4,0</v>
          </cell>
          <cell r="E507" t="str">
            <v>ГОСТ 9466-75</v>
          </cell>
        </row>
        <row r="508">
          <cell r="A508" t="str">
            <v>854547</v>
          </cell>
          <cell r="B508" t="str">
            <v>КГ</v>
          </cell>
          <cell r="C508" t="str">
            <v>Электрод сварочный</v>
          </cell>
          <cell r="D508" t="str">
            <v>ЦЛ-11-4,0</v>
          </cell>
          <cell r="E508" t="str">
            <v>ГОСТ 10052-75</v>
          </cell>
        </row>
        <row r="509">
          <cell r="A509" t="str">
            <v>551007</v>
          </cell>
          <cell r="B509" t="str">
            <v>КГ</v>
          </cell>
          <cell r="C509" t="str">
            <v>Электрод сварочный</v>
          </cell>
          <cell r="D509" t="str">
            <v>ОЗС-12</v>
          </cell>
          <cell r="E509" t="str">
            <v>ГОСТ 9467-75</v>
          </cell>
        </row>
        <row r="510">
          <cell r="A510" t="str">
            <v>069982</v>
          </cell>
          <cell r="B510" t="str">
            <v>КГ</v>
          </cell>
          <cell r="C510" t="str">
            <v>Электрод сварочный</v>
          </cell>
          <cell r="D510" t="str">
            <v>ОЗС-12-3,0</v>
          </cell>
          <cell r="E510" t="str">
            <v>ГОСТ 9466-75</v>
          </cell>
        </row>
        <row r="511">
          <cell r="A511" t="str">
            <v>174271</v>
          </cell>
          <cell r="B511" t="str">
            <v>КГ</v>
          </cell>
          <cell r="C511" t="str">
            <v>Электрод сварочный</v>
          </cell>
          <cell r="D511" t="str">
            <v>Т-590-5,0</v>
          </cell>
          <cell r="E511" t="str">
            <v>ГОСТ 10051-75</v>
          </cell>
        </row>
        <row r="512">
          <cell r="A512" t="str">
            <v>3149848</v>
          </cell>
          <cell r="B512" t="str">
            <v>ШТ</v>
          </cell>
          <cell r="C512" t="str">
            <v>Электронасос вертикальный центробежный</v>
          </cell>
          <cell r="D512" t="str">
            <v>НЦВ-40/65Б-5</v>
          </cell>
          <cell r="E512" t="str">
            <v>ТУ 26-06-1233-79</v>
          </cell>
        </row>
        <row r="513">
          <cell r="A513" t="str">
            <v>3285018</v>
          </cell>
          <cell r="B513" t="str">
            <v>ШТ</v>
          </cell>
          <cell r="C513" t="str">
            <v>Электроогонь</v>
          </cell>
          <cell r="D513" t="str">
            <v>ЭОСС-04И-2а</v>
          </cell>
          <cell r="E513" t="str">
            <v/>
          </cell>
        </row>
        <row r="514">
          <cell r="A514" t="str">
            <v>3069613</v>
          </cell>
          <cell r="B514" t="str">
            <v>ШТ</v>
          </cell>
          <cell r="C514" t="str">
            <v>Электропатрон</v>
          </cell>
          <cell r="D514" t="str">
            <v>Пкр27-04-К43</v>
          </cell>
          <cell r="E514" t="str">
            <v/>
          </cell>
        </row>
        <row r="515">
          <cell r="A515" t="str">
            <v>3270792</v>
          </cell>
          <cell r="B515" t="str">
            <v>ШТ</v>
          </cell>
          <cell r="C515" t="str">
            <v>Электропаяльник</v>
          </cell>
          <cell r="D515" t="str">
            <v>ЭПСН-200</v>
          </cell>
          <cell r="E515" t="str">
            <v>ТУ 3468-001-13798962-2007</v>
          </cell>
        </row>
        <row r="516">
          <cell r="A516" t="str">
            <v>413093</v>
          </cell>
          <cell r="B516" t="str">
            <v>ШТ</v>
          </cell>
          <cell r="C516" t="str">
            <v>Электропаяльник</v>
          </cell>
          <cell r="D516" t="str">
            <v>ЭПСН-200</v>
          </cell>
          <cell r="E516" t="str">
            <v>ГОСТ 7219-87</v>
          </cell>
        </row>
        <row r="517">
          <cell r="A517" t="str">
            <v>3232765</v>
          </cell>
          <cell r="B517" t="str">
            <v>ШТ</v>
          </cell>
          <cell r="C517" t="str">
            <v>Элемент фильтрующий</v>
          </cell>
          <cell r="D517" t="str">
            <v/>
          </cell>
          <cell r="E517" t="str">
            <v/>
          </cell>
        </row>
        <row r="518">
          <cell r="A518" t="str">
            <v>3164669</v>
          </cell>
          <cell r="B518" t="str">
            <v>ШТ</v>
          </cell>
          <cell r="C518" t="str">
            <v>Элемент фильтрующий</v>
          </cell>
          <cell r="D518" t="str">
            <v/>
          </cell>
          <cell r="E518" t="str">
            <v/>
          </cell>
        </row>
        <row r="519">
          <cell r="A519" t="str">
            <v>3142126</v>
          </cell>
          <cell r="B519" t="str">
            <v>ШТ</v>
          </cell>
          <cell r="C519" t="str">
            <v>Якорь Холла</v>
          </cell>
          <cell r="D519" t="str">
            <v>П400</v>
          </cell>
          <cell r="E519" t="str">
            <v>ГОСТ 761-74</v>
          </cell>
        </row>
        <row r="520">
          <cell r="A520">
            <v>3142048</v>
          </cell>
          <cell r="B520" t="str">
            <v>ШТ</v>
          </cell>
          <cell r="C520" t="str">
            <v>Якорь Холла</v>
          </cell>
          <cell r="D520" t="str">
            <v>П300</v>
          </cell>
          <cell r="E520" t="str">
            <v>ГОСТ 761-74</v>
          </cell>
        </row>
        <row r="521">
          <cell r="A521" t="str">
            <v>3160738</v>
          </cell>
          <cell r="B521" t="str">
            <v>ШТ</v>
          </cell>
          <cell r="C521" t="str">
            <v>Ящик хранения якорной системы</v>
          </cell>
          <cell r="D521" t="str">
            <v>тип VI</v>
          </cell>
          <cell r="E521" t="str">
            <v>ГОСТ 5959-80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02"/>
  <sheetViews>
    <sheetView tabSelected="1" topLeftCell="E1" zoomScale="85" zoomScaleNormal="85" workbookViewId="0">
      <pane ySplit="4" topLeftCell="A5" activePane="bottomLeft" state="frozen"/>
      <selection pane="bottomLeft" activeCell="O14" sqref="O14"/>
    </sheetView>
  </sheetViews>
  <sheetFormatPr defaultColWidth="9.140625" defaultRowHeight="15" x14ac:dyDescent="0.25"/>
  <cols>
    <col min="1" max="1" width="5.140625" style="6" customWidth="1"/>
    <col min="2" max="2" width="11.28515625" style="7" customWidth="1"/>
    <col min="3" max="3" width="23.7109375" style="7" customWidth="1"/>
    <col min="4" max="4" width="30.28515625" style="7" customWidth="1"/>
    <col min="5" max="5" width="14.42578125" style="8" customWidth="1"/>
    <col min="6" max="6" width="37.5703125" style="7" customWidth="1"/>
    <col min="7" max="7" width="70.28515625" style="8" customWidth="1"/>
    <col min="8" max="8" width="69.140625" style="7" customWidth="1"/>
    <col min="9" max="9" width="20.85546875" style="8" customWidth="1"/>
    <col min="10" max="10" width="7.85546875" style="8" bestFit="1" customWidth="1"/>
    <col min="11" max="11" width="11.5703125" style="21" bestFit="1" customWidth="1"/>
    <col min="12" max="12" width="14.7109375" style="7" customWidth="1"/>
    <col min="13" max="13" width="13.85546875" style="7" bestFit="1" customWidth="1"/>
    <col min="14" max="14" width="18.7109375" style="7" bestFit="1" customWidth="1"/>
    <col min="15" max="15" width="20.5703125" style="7" customWidth="1"/>
    <col min="16" max="16384" width="9.140625" style="7"/>
  </cols>
  <sheetData>
    <row r="3" spans="1:15" x14ac:dyDescent="0.25">
      <c r="M3" s="29"/>
    </row>
    <row r="4" spans="1:15" s="4" customFormat="1" ht="28.5" x14ac:dyDescent="0.25">
      <c r="A4" s="9" t="s">
        <v>7</v>
      </c>
      <c r="B4" s="9" t="s">
        <v>8</v>
      </c>
      <c r="C4" s="9" t="s">
        <v>13</v>
      </c>
      <c r="D4" s="9" t="s">
        <v>14</v>
      </c>
      <c r="E4" s="9" t="s">
        <v>3</v>
      </c>
      <c r="F4" s="9" t="s">
        <v>4</v>
      </c>
      <c r="G4" s="9" t="s">
        <v>5</v>
      </c>
      <c r="H4" s="9" t="s">
        <v>12</v>
      </c>
      <c r="I4" s="9" t="s">
        <v>6</v>
      </c>
      <c r="J4" s="9" t="s">
        <v>10</v>
      </c>
      <c r="K4" s="17" t="s">
        <v>1</v>
      </c>
      <c r="L4" s="9" t="s">
        <v>0</v>
      </c>
      <c r="M4" s="9" t="s">
        <v>2</v>
      </c>
      <c r="N4" s="9" t="s">
        <v>11</v>
      </c>
      <c r="O4" s="9" t="s">
        <v>9</v>
      </c>
    </row>
    <row r="5" spans="1:15" s="5" customFormat="1" x14ac:dyDescent="0.25">
      <c r="A5" s="2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8">
        <v>11</v>
      </c>
      <c r="L5" s="1">
        <v>12</v>
      </c>
      <c r="M5" s="1">
        <v>13</v>
      </c>
      <c r="N5" s="1">
        <v>14</v>
      </c>
      <c r="O5" s="1">
        <v>15</v>
      </c>
    </row>
    <row r="6" spans="1:15" s="5" customFormat="1" ht="13.5" customHeight="1" x14ac:dyDescent="0.25">
      <c r="A6" s="3">
        <v>1</v>
      </c>
      <c r="B6" s="3" t="s">
        <v>37</v>
      </c>
      <c r="C6" s="11"/>
      <c r="D6" s="11"/>
      <c r="E6" s="12" t="s">
        <v>38</v>
      </c>
      <c r="F6" s="15" t="str">
        <f>VLOOKUP(E6,'[1]Справочник МТР'!$A$2:$D$521,3,FALSE)</f>
        <v>Амортизатор</v>
      </c>
      <c r="G6" s="22" t="str">
        <f>VLOOKUP(E6,'[1]Справочник МТР'!$A$2:$D$521,4,FALSE)</f>
        <v>АКСС-60И</v>
      </c>
      <c r="H6" s="22" t="s">
        <v>546</v>
      </c>
      <c r="I6" s="16" t="str">
        <f>VLOOKUP(E6,'[1]Справочник МТР'!$A$2:$E$521,5,FALSE)</f>
        <v>ТУ 38 105 1953-90</v>
      </c>
      <c r="J6" s="23" t="s">
        <v>24</v>
      </c>
      <c r="K6" s="19">
        <v>2</v>
      </c>
      <c r="L6" s="13">
        <v>805.09</v>
      </c>
      <c r="M6" s="13">
        <v>1610.18</v>
      </c>
      <c r="N6" s="13"/>
      <c r="O6" s="13"/>
    </row>
    <row r="7" spans="1:15" ht="34.5" customHeight="1" x14ac:dyDescent="0.25">
      <c r="A7" s="3">
        <v>2</v>
      </c>
      <c r="B7" s="3" t="s">
        <v>37</v>
      </c>
      <c r="C7" s="11"/>
      <c r="D7" s="11"/>
      <c r="E7" s="12" t="s">
        <v>39</v>
      </c>
      <c r="F7" s="15" t="str">
        <f>VLOOKUP(E7,'[1]Справочник МТР'!$A$2:$D$521,3,FALSE)</f>
        <v>Амперметр</v>
      </c>
      <c r="G7" s="22" t="str">
        <f>VLOOKUP(E7,'[1]Справочник МТР'!$A$2:$D$521,4,FALSE)</f>
        <v>М423001 "Б"</v>
      </c>
      <c r="H7" s="22" t="s">
        <v>547</v>
      </c>
      <c r="I7" s="16" t="str">
        <f>VLOOKUP(E7,'[1]Справочник МТР'!$A$2:$E$521,5,FALSE)</f>
        <v>ТУ 25-7504-132-97</v>
      </c>
      <c r="J7" s="23" t="s">
        <v>24</v>
      </c>
      <c r="K7" s="19">
        <v>3</v>
      </c>
      <c r="L7" s="13">
        <v>556.67999999999995</v>
      </c>
      <c r="M7" s="13">
        <v>1670.04</v>
      </c>
      <c r="N7" s="13"/>
      <c r="O7" s="13"/>
    </row>
    <row r="8" spans="1:15" ht="45" x14ac:dyDescent="0.25">
      <c r="A8" s="3">
        <v>3</v>
      </c>
      <c r="B8" s="3" t="s">
        <v>37</v>
      </c>
      <c r="C8" s="11"/>
      <c r="D8" s="11"/>
      <c r="E8" s="14" t="s">
        <v>40</v>
      </c>
      <c r="F8" s="15" t="str">
        <f>VLOOKUP(E8,'[1]Справочник МТР'!$A$2:$D$521,3,FALSE)</f>
        <v>Амперметр</v>
      </c>
      <c r="G8" s="22" t="str">
        <f>VLOOKUP(E8,'[1]Справочник МТР'!$A$2:$D$521,4,FALSE)</f>
        <v>Э42700</v>
      </c>
      <c r="H8" s="22" t="s">
        <v>548</v>
      </c>
      <c r="I8" s="16" t="str">
        <f>VLOOKUP(E8,'[1]Справочник МТР'!$A$2:$E$521,5,FALSE)</f>
        <v>ТУ 25-7504.133-2007</v>
      </c>
      <c r="J8" s="23" t="s">
        <v>24</v>
      </c>
      <c r="K8" s="19">
        <v>1</v>
      </c>
      <c r="L8" s="13">
        <v>719.69</v>
      </c>
      <c r="M8" s="13">
        <v>719.69</v>
      </c>
      <c r="N8" s="13"/>
      <c r="O8" s="13"/>
    </row>
    <row r="9" spans="1:15" x14ac:dyDescent="0.25">
      <c r="A9" s="3">
        <v>4</v>
      </c>
      <c r="B9" s="3" t="s">
        <v>37</v>
      </c>
      <c r="C9" s="11"/>
      <c r="D9" s="11"/>
      <c r="E9" s="14" t="s">
        <v>41</v>
      </c>
      <c r="F9" s="15" t="str">
        <f>VLOOKUP(E9,'[1]Справочник МТР'!$A$2:$D$521,3,FALSE)</f>
        <v>Анемостат приточно-вытяжной</v>
      </c>
      <c r="G9" s="22" t="str">
        <f>VLOOKUP(E9,'[1]Справочник МТР'!$A$2:$D$521,4,FALSE)</f>
        <v>Вентс АМ 100 ВРФ</v>
      </c>
      <c r="H9" s="22" t="s">
        <v>549</v>
      </c>
      <c r="I9" s="16" t="str">
        <f>VLOOKUP(E9,'[1]Справочник МТР'!$A$2:$E$521,5,FALSE)</f>
        <v/>
      </c>
      <c r="J9" s="23" t="s">
        <v>24</v>
      </c>
      <c r="K9" s="19">
        <v>43</v>
      </c>
      <c r="L9" s="13">
        <v>116.36</v>
      </c>
      <c r="M9" s="13">
        <v>5003.4799999999996</v>
      </c>
      <c r="N9" s="13"/>
      <c r="O9" s="13"/>
    </row>
    <row r="10" spans="1:15" x14ac:dyDescent="0.25">
      <c r="A10" s="3">
        <v>5</v>
      </c>
      <c r="B10" s="3" t="s">
        <v>37</v>
      </c>
      <c r="C10" s="11"/>
      <c r="D10" s="11"/>
      <c r="E10" s="14" t="s">
        <v>42</v>
      </c>
      <c r="F10" s="15" t="str">
        <f>VLOOKUP(E10,'[1]Справочник МТР'!$A$2:$D$521,3,FALSE)</f>
        <v>Анемостат приточно-вытяжной</v>
      </c>
      <c r="G10" s="22" t="str">
        <f>VLOOKUP(E10,'[1]Справочник МТР'!$A$2:$D$521,4,FALSE)</f>
        <v>Вентс АМ 150 ВРФ</v>
      </c>
      <c r="H10" s="22" t="s">
        <v>550</v>
      </c>
      <c r="I10" s="16" t="str">
        <f>VLOOKUP(E10,'[1]Справочник МТР'!$A$2:$E$521,5,FALSE)</f>
        <v/>
      </c>
      <c r="J10" s="23" t="s">
        <v>24</v>
      </c>
      <c r="K10" s="19">
        <v>10</v>
      </c>
      <c r="L10" s="13">
        <v>153.71</v>
      </c>
      <c r="M10" s="13">
        <v>1537.1</v>
      </c>
      <c r="N10" s="13"/>
      <c r="O10" s="13"/>
    </row>
    <row r="11" spans="1:15" x14ac:dyDescent="0.25">
      <c r="A11" s="3">
        <v>6</v>
      </c>
      <c r="B11" s="3" t="s">
        <v>37</v>
      </c>
      <c r="C11" s="11"/>
      <c r="D11" s="11"/>
      <c r="E11" s="14" t="s">
        <v>43</v>
      </c>
      <c r="F11" s="15" t="str">
        <f>VLOOKUP(E11,'[1]Справочник МТР'!$A$2:$D$521,3,FALSE)</f>
        <v>Баббит</v>
      </c>
      <c r="G11" s="22" t="str">
        <f>VLOOKUP(E11,'[1]Справочник МТР'!$A$2:$D$521,4,FALSE)</f>
        <v>Б83</v>
      </c>
      <c r="H11" s="22" t="s">
        <v>551</v>
      </c>
      <c r="I11" s="16" t="str">
        <f>VLOOKUP(E11,'[1]Справочник МТР'!$A$2:$E$521,5,FALSE)</f>
        <v>ГОСТ 1320-74</v>
      </c>
      <c r="J11" s="23" t="s">
        <v>34</v>
      </c>
      <c r="K11" s="19">
        <v>13.3</v>
      </c>
      <c r="L11" s="13">
        <v>2457.5</v>
      </c>
      <c r="M11" s="13">
        <v>32684.75</v>
      </c>
      <c r="N11" s="13"/>
      <c r="O11" s="13"/>
    </row>
    <row r="12" spans="1:15" x14ac:dyDescent="0.25">
      <c r="A12" s="3">
        <v>7</v>
      </c>
      <c r="B12" s="3" t="s">
        <v>37</v>
      </c>
      <c r="C12" s="11"/>
      <c r="D12" s="11"/>
      <c r="E12" s="14" t="s">
        <v>44</v>
      </c>
      <c r="F12" s="15" t="str">
        <f>VLOOKUP(E12,'[1]Справочник МТР'!$A$2:$D$521,3,FALSE)</f>
        <v>Баллер ведущий</v>
      </c>
      <c r="G12" s="22" t="str">
        <f>VLOOKUP(E12,'[1]Справочник МТР'!$A$2:$D$521,4,FALSE)</f>
        <v/>
      </c>
      <c r="H12" s="22" t="s">
        <v>552</v>
      </c>
      <c r="I12" s="16" t="str">
        <f>VLOOKUP(E12,'[1]Справочник МТР'!$A$2:$E$521,5,FALSE)</f>
        <v/>
      </c>
      <c r="J12" s="23" t="s">
        <v>24</v>
      </c>
      <c r="K12" s="19">
        <v>1</v>
      </c>
      <c r="L12" s="13">
        <v>5084.75</v>
      </c>
      <c r="M12" s="13">
        <v>5084.75</v>
      </c>
      <c r="N12" s="13"/>
      <c r="O12" s="13"/>
    </row>
    <row r="13" spans="1:15" x14ac:dyDescent="0.25">
      <c r="A13" s="3">
        <v>8</v>
      </c>
      <c r="B13" s="3" t="s">
        <v>37</v>
      </c>
      <c r="C13" s="11"/>
      <c r="D13" s="11"/>
      <c r="E13" s="14" t="s">
        <v>45</v>
      </c>
      <c r="F13" s="15" t="str">
        <f>VLOOKUP(E13,'[1]Справочник МТР'!$A$2:$D$521,3,FALSE)</f>
        <v>Барашек</v>
      </c>
      <c r="G13" s="22" t="str">
        <f>VLOOKUP(E13,'[1]Справочник МТР'!$A$2:$D$521,4,FALSE)</f>
        <v>M14</v>
      </c>
      <c r="H13" s="22" t="s">
        <v>553</v>
      </c>
      <c r="I13" s="16" t="str">
        <f>VLOOKUP(E13,'[1]Справочник МТР'!$A$2:$E$521,5,FALSE)</f>
        <v/>
      </c>
      <c r="J13" s="23" t="s">
        <v>24</v>
      </c>
      <c r="K13" s="19">
        <v>32</v>
      </c>
      <c r="L13" s="13">
        <v>261.56</v>
      </c>
      <c r="M13" s="13">
        <v>8369.92</v>
      </c>
      <c r="N13" s="13"/>
      <c r="O13" s="13"/>
    </row>
    <row r="14" spans="1:15" ht="30" x14ac:dyDescent="0.25">
      <c r="A14" s="3">
        <v>9</v>
      </c>
      <c r="B14" s="3" t="s">
        <v>37</v>
      </c>
      <c r="C14" s="11"/>
      <c r="D14" s="11"/>
      <c r="E14" s="14" t="s">
        <v>46</v>
      </c>
      <c r="F14" s="15" t="str">
        <f>VLOOKUP(E14,'[1]Справочник МТР'!$A$2:$D$521,3,FALSE)</f>
        <v>Батарея аккумуляторная</v>
      </c>
      <c r="G14" s="22" t="str">
        <f>VLOOKUP(E14,'[1]Справочник МТР'!$A$2:$D$521,4,FALSE)</f>
        <v>Delta DT 1212</v>
      </c>
      <c r="H14" s="22" t="s">
        <v>554</v>
      </c>
      <c r="I14" s="16" t="str">
        <f>VLOOKUP(E14,'[1]Справочник МТР'!$A$2:$E$521,5,FALSE)</f>
        <v/>
      </c>
      <c r="J14" s="23" t="s">
        <v>24</v>
      </c>
      <c r="K14" s="19">
        <v>2</v>
      </c>
      <c r="L14" s="13">
        <v>1570</v>
      </c>
      <c r="M14" s="13">
        <v>3140</v>
      </c>
      <c r="N14" s="13"/>
      <c r="O14" s="13"/>
    </row>
    <row r="15" spans="1:15" ht="60" x14ac:dyDescent="0.25">
      <c r="A15" s="3">
        <v>10</v>
      </c>
      <c r="B15" s="3" t="s">
        <v>37</v>
      </c>
      <c r="C15" s="11"/>
      <c r="D15" s="11"/>
      <c r="E15" s="14" t="s">
        <v>47</v>
      </c>
      <c r="F15" s="15" t="str">
        <f>VLOOKUP(E15,'[1]Справочник МТР'!$A$2:$D$521,3,FALSE)</f>
        <v>Блок зажимов</v>
      </c>
      <c r="G15" s="22" t="str">
        <f>VLOOKUP(E15,'[1]Справочник МТР'!$A$2:$D$521,4,FALSE)</f>
        <v>TDM Electric, БЗН 30А</v>
      </c>
      <c r="H15" s="22" t="s">
        <v>555</v>
      </c>
      <c r="I15" s="16" t="str">
        <f>VLOOKUP(E15,'[1]Справочник МТР'!$A$2:$E$521,5,FALSE)</f>
        <v/>
      </c>
      <c r="J15" s="23" t="s">
        <v>24</v>
      </c>
      <c r="K15" s="19">
        <v>6</v>
      </c>
      <c r="L15" s="13">
        <v>163.86</v>
      </c>
      <c r="M15" s="13">
        <v>983.16</v>
      </c>
      <c r="N15" s="13"/>
      <c r="O15" s="13"/>
    </row>
    <row r="16" spans="1:15" x14ac:dyDescent="0.25">
      <c r="A16" s="3">
        <v>11</v>
      </c>
      <c r="B16" s="3" t="s">
        <v>37</v>
      </c>
      <c r="C16" s="11"/>
      <c r="D16" s="11"/>
      <c r="E16" s="14" t="s">
        <v>48</v>
      </c>
      <c r="F16" s="15" t="str">
        <f>VLOOKUP(E16,'[1]Справочник МТР'!$A$2:$D$521,3,FALSE)</f>
        <v>Болт</v>
      </c>
      <c r="G16" s="22" t="str">
        <f>VLOOKUP(E16,'[1]Справочник МТР'!$A$2:$D$521,4,FALSE)</f>
        <v>M18-8gх60.58.04</v>
      </c>
      <c r="H16" s="22" t="s">
        <v>556</v>
      </c>
      <c r="I16" s="16" t="str">
        <f>VLOOKUP(E16,'[1]Справочник МТР'!$A$2:$E$521,5,FALSE)</f>
        <v>ГОСТ 7798-70</v>
      </c>
      <c r="J16" s="23" t="s">
        <v>34</v>
      </c>
      <c r="K16" s="19">
        <v>98.6</v>
      </c>
      <c r="L16" s="13">
        <v>120</v>
      </c>
      <c r="M16" s="13">
        <v>11832</v>
      </c>
      <c r="N16" s="13"/>
      <c r="O16" s="13"/>
    </row>
    <row r="17" spans="1:15" x14ac:dyDescent="0.25">
      <c r="A17" s="3">
        <v>12</v>
      </c>
      <c r="B17" s="3" t="s">
        <v>37</v>
      </c>
      <c r="C17" s="11"/>
      <c r="D17" s="11"/>
      <c r="E17" s="14" t="s">
        <v>49</v>
      </c>
      <c r="F17" s="15" t="str">
        <f>VLOOKUP(E17,'[1]Справочник МТР'!$A$2:$D$521,3,FALSE)</f>
        <v>Болт откидной</v>
      </c>
      <c r="G17" s="22" t="str">
        <f>VLOOKUP(E17,'[1]Справочник МТР'!$A$2:$D$521,4,FALSE)</f>
        <v>M14</v>
      </c>
      <c r="H17" s="22" t="s">
        <v>557</v>
      </c>
      <c r="I17" s="16" t="str">
        <f>VLOOKUP(E17,'[1]Справочник МТР'!$A$2:$E$521,5,FALSE)</f>
        <v>ГОСТ 3033-73</v>
      </c>
      <c r="J17" s="23" t="s">
        <v>24</v>
      </c>
      <c r="K17" s="19">
        <v>32</v>
      </c>
      <c r="L17" s="13">
        <v>384.62</v>
      </c>
      <c r="M17" s="13">
        <v>12307.84</v>
      </c>
      <c r="N17" s="13"/>
      <c r="O17" s="13"/>
    </row>
    <row r="18" spans="1:15" x14ac:dyDescent="0.25">
      <c r="A18" s="3">
        <v>13</v>
      </c>
      <c r="B18" s="3" t="s">
        <v>37</v>
      </c>
      <c r="C18" s="11"/>
      <c r="D18" s="11"/>
      <c r="E18" s="14" t="s">
        <v>50</v>
      </c>
      <c r="F18" s="15" t="str">
        <f>VLOOKUP(E18,'[1]Справочник МТР'!$A$2:$D$521,3,FALSE)</f>
        <v>Болт привода включения муфты</v>
      </c>
      <c r="G18" s="22" t="str">
        <f>VLOOKUP(E18,'[1]Справочник МТР'!$A$2:$D$521,4,FALSE)</f>
        <v/>
      </c>
      <c r="H18" s="22" t="s">
        <v>558</v>
      </c>
      <c r="I18" s="16" t="str">
        <f>VLOOKUP(E18,'[1]Справочник МТР'!$A$2:$E$521,5,FALSE)</f>
        <v/>
      </c>
      <c r="J18" s="23" t="s">
        <v>24</v>
      </c>
      <c r="K18" s="19">
        <v>7</v>
      </c>
      <c r="L18" s="13">
        <v>71.2</v>
      </c>
      <c r="M18" s="13">
        <v>498.4</v>
      </c>
      <c r="N18" s="13"/>
      <c r="O18" s="13"/>
    </row>
    <row r="19" spans="1:15" ht="30" x14ac:dyDescent="0.25">
      <c r="A19" s="3">
        <v>14</v>
      </c>
      <c r="B19" s="3" t="s">
        <v>37</v>
      </c>
      <c r="C19" s="11"/>
      <c r="D19" s="11"/>
      <c r="E19" s="14" t="s">
        <v>51</v>
      </c>
      <c r="F19" s="15" t="str">
        <f>VLOOKUP(E19,'[1]Справочник МТР'!$A$2:$D$521,3,FALSE)</f>
        <v>Болт с шестигранной головкой</v>
      </c>
      <c r="G19" s="22" t="str">
        <f>VLOOKUP(E19,'[1]Справочник МТР'!$A$2:$D$521,4,FALSE)</f>
        <v>M16х160-5.6</v>
      </c>
      <c r="H19" s="22" t="s">
        <v>559</v>
      </c>
      <c r="I19" s="16" t="str">
        <f>VLOOKUP(E19,'[1]Справочник МТР'!$A$2:$E$521,5,FALSE)</f>
        <v>ГОСТ Р ИСО 4014-2013</v>
      </c>
      <c r="J19" s="23" t="s">
        <v>34</v>
      </c>
      <c r="K19" s="19">
        <v>15</v>
      </c>
      <c r="L19" s="13">
        <v>100</v>
      </c>
      <c r="M19" s="13">
        <v>1500</v>
      </c>
      <c r="N19" s="13"/>
      <c r="O19" s="13"/>
    </row>
    <row r="20" spans="1:15" ht="45" x14ac:dyDescent="0.25">
      <c r="A20" s="3">
        <v>15</v>
      </c>
      <c r="B20" s="3" t="s">
        <v>37</v>
      </c>
      <c r="C20" s="11"/>
      <c r="D20" s="11"/>
      <c r="E20" s="14" t="s">
        <v>52</v>
      </c>
      <c r="F20" s="15" t="str">
        <f>VLOOKUP(E20,'[1]Справочник МТР'!$A$2:$D$521,3,FALSE)</f>
        <v>Вентиль запорный</v>
      </c>
      <c r="G20" s="22" t="str">
        <f>VLOOKUP(E20,'[1]Справочник МТР'!$A$2:$D$521,4,FALSE)</f>
        <v>(15с18п)</v>
      </c>
      <c r="H20" s="22" t="s">
        <v>560</v>
      </c>
      <c r="I20" s="16" t="str">
        <f>VLOOKUP(E20,'[1]Справочник МТР'!$A$2:$E$521,5,FALSE)</f>
        <v/>
      </c>
      <c r="J20" s="23" t="s">
        <v>24</v>
      </c>
      <c r="K20" s="19">
        <v>2</v>
      </c>
      <c r="L20" s="13">
        <v>10627.12</v>
      </c>
      <c r="M20" s="13">
        <v>21254.240000000002</v>
      </c>
      <c r="N20" s="13"/>
      <c r="O20" s="13"/>
    </row>
    <row r="21" spans="1:15" ht="30" x14ac:dyDescent="0.25">
      <c r="A21" s="3">
        <v>16</v>
      </c>
      <c r="B21" s="3" t="s">
        <v>37</v>
      </c>
      <c r="C21" s="11"/>
      <c r="D21" s="11"/>
      <c r="E21" s="14" t="s">
        <v>53</v>
      </c>
      <c r="F21" s="15" t="str">
        <f>VLOOKUP(E21,'[1]Справочник МТР'!$A$2:$D$521,3,FALSE)</f>
        <v>Вентиль запорный</v>
      </c>
      <c r="G21" s="22" t="str">
        <f>VLOOKUP(E21,'[1]Справочник МТР'!$A$2:$D$521,4,FALSE)</f>
        <v>15ч14п</v>
      </c>
      <c r="H21" s="22" t="s">
        <v>561</v>
      </c>
      <c r="I21" s="16" t="str">
        <f>VLOOKUP(E21,'[1]Справочник МТР'!$A$2:$E$521,5,FALSE)</f>
        <v/>
      </c>
      <c r="J21" s="23" t="s">
        <v>24</v>
      </c>
      <c r="K21" s="19">
        <v>2</v>
      </c>
      <c r="L21" s="13">
        <v>233.09</v>
      </c>
      <c r="M21" s="13">
        <v>466.18</v>
      </c>
      <c r="N21" s="13"/>
      <c r="O21" s="13"/>
    </row>
    <row r="22" spans="1:15" ht="45" x14ac:dyDescent="0.25">
      <c r="A22" s="3">
        <v>17</v>
      </c>
      <c r="B22" s="3" t="s">
        <v>37</v>
      </c>
      <c r="C22" s="11"/>
      <c r="D22" s="11"/>
      <c r="E22" s="14" t="s">
        <v>54</v>
      </c>
      <c r="F22" s="15" t="str">
        <f>VLOOKUP(E22,'[1]Справочник МТР'!$A$2:$D$521,3,FALSE)</f>
        <v>Вентилятор</v>
      </c>
      <c r="G22" s="22" t="str">
        <f>VLOOKUP(E22,'[1]Справочник МТР'!$A$2:$D$521,4,FALSE)</f>
        <v>ВЕНТС ТТ Сайлент М-100</v>
      </c>
      <c r="H22" s="22" t="s">
        <v>562</v>
      </c>
      <c r="I22" s="16" t="str">
        <f>VLOOKUP(E22,'[1]Справочник МТР'!$A$2:$E$521,5,FALSE)</f>
        <v>ГОСТ 30345.0-95</v>
      </c>
      <c r="J22" s="23" t="s">
        <v>24</v>
      </c>
      <c r="K22" s="19">
        <v>1</v>
      </c>
      <c r="L22" s="13">
        <v>4354.38</v>
      </c>
      <c r="M22" s="13">
        <v>4354.38</v>
      </c>
      <c r="N22" s="13"/>
      <c r="O22" s="13"/>
    </row>
    <row r="23" spans="1:15" ht="30" x14ac:dyDescent="0.25">
      <c r="A23" s="3">
        <v>18</v>
      </c>
      <c r="B23" s="3" t="s">
        <v>37</v>
      </c>
      <c r="C23" s="11"/>
      <c r="D23" s="11"/>
      <c r="E23" s="14" t="s">
        <v>55</v>
      </c>
      <c r="F23" s="15" t="str">
        <f>VLOOKUP(E23,'[1]Справочник МТР'!$A$2:$D$521,3,FALSE)</f>
        <v>Вентилятор</v>
      </c>
      <c r="G23" s="22" t="str">
        <f>VLOOKUP(E23,'[1]Справочник МТР'!$A$2:$D$521,4,FALSE)</f>
        <v>ВЕНТС ТТ Сайлент М-150</v>
      </c>
      <c r="H23" s="22" t="s">
        <v>563</v>
      </c>
      <c r="I23" s="16" t="str">
        <f>VLOOKUP(E23,'[1]Справочник МТР'!$A$2:$E$521,5,FALSE)</f>
        <v>ГОСТ 30345.0-95</v>
      </c>
      <c r="J23" s="23" t="s">
        <v>24</v>
      </c>
      <c r="K23" s="19">
        <v>3</v>
      </c>
      <c r="L23" s="13">
        <v>5884.3</v>
      </c>
      <c r="M23" s="13">
        <v>17652.900000000001</v>
      </c>
      <c r="N23" s="13"/>
      <c r="O23" s="13"/>
    </row>
    <row r="24" spans="1:15" ht="45" x14ac:dyDescent="0.25">
      <c r="A24" s="3">
        <v>19</v>
      </c>
      <c r="B24" s="3" t="s">
        <v>37</v>
      </c>
      <c r="C24" s="11"/>
      <c r="D24" s="11"/>
      <c r="E24" s="14" t="s">
        <v>56</v>
      </c>
      <c r="F24" s="15" t="str">
        <f>VLOOKUP(E24,'[1]Справочник МТР'!$A$2:$D$521,3,FALSE)</f>
        <v>Вентилятор</v>
      </c>
      <c r="G24" s="22" t="str">
        <f>VLOOKUP(E24,'[1]Справочник МТР'!$A$2:$D$521,4,FALSE)</f>
        <v>ВЕНТС ТТ Сайлент М-315 ЕС</v>
      </c>
      <c r="H24" s="22" t="s">
        <v>564</v>
      </c>
      <c r="I24" s="16" t="str">
        <f>VLOOKUP(E24,'[1]Справочник МТР'!$A$2:$E$521,5,FALSE)</f>
        <v>ГОСТ 30345.0-95</v>
      </c>
      <c r="J24" s="23" t="s">
        <v>24</v>
      </c>
      <c r="K24" s="19">
        <v>1</v>
      </c>
      <c r="L24" s="13">
        <v>33886.76</v>
      </c>
      <c r="M24" s="13">
        <v>33886.76</v>
      </c>
      <c r="N24" s="13"/>
      <c r="O24" s="13"/>
    </row>
    <row r="25" spans="1:15" x14ac:dyDescent="0.25">
      <c r="A25" s="3">
        <v>20</v>
      </c>
      <c r="B25" s="3" t="s">
        <v>37</v>
      </c>
      <c r="C25" s="11"/>
      <c r="D25" s="11"/>
      <c r="E25" s="14" t="s">
        <v>57</v>
      </c>
      <c r="F25" s="15" t="str">
        <f>VLOOKUP(E25,'[1]Справочник МТР'!$A$2:$D$521,3,FALSE)</f>
        <v>Вентилятор</v>
      </c>
      <c r="G25" s="22" t="str">
        <f>VLOOKUP(E25,'[1]Справочник МТР'!$A$2:$D$521,4,FALSE)</f>
        <v>ВЕНТС ТТ Сайлент-М 250</v>
      </c>
      <c r="H25" s="22" t="s">
        <v>565</v>
      </c>
      <c r="I25" s="16" t="str">
        <f>VLOOKUP(E25,'[1]Справочник МТР'!$A$2:$E$521,5,FALSE)</f>
        <v/>
      </c>
      <c r="J25" s="23" t="s">
        <v>24</v>
      </c>
      <c r="K25" s="19">
        <v>2</v>
      </c>
      <c r="L25" s="13">
        <v>12651.25</v>
      </c>
      <c r="M25" s="13">
        <v>25302.5</v>
      </c>
      <c r="N25" s="13"/>
      <c r="O25" s="13"/>
    </row>
    <row r="26" spans="1:15" x14ac:dyDescent="0.25">
      <c r="A26" s="3">
        <v>21</v>
      </c>
      <c r="B26" s="3" t="s">
        <v>37</v>
      </c>
      <c r="C26" s="11"/>
      <c r="D26" s="11"/>
      <c r="E26" s="14" t="s">
        <v>58</v>
      </c>
      <c r="F26" s="15" t="str">
        <f>VLOOKUP(E26,'[1]Справочник МТР'!$A$2:$D$521,3,FALSE)</f>
        <v>Вентилятор осевой</v>
      </c>
      <c r="G26" s="22" t="str">
        <f>VLOOKUP(E26,'[1]Справочник МТР'!$A$2:$D$521,4,FALSE)</f>
        <v>ВОС 16/2,5-1,1</v>
      </c>
      <c r="H26" s="22" t="s">
        <v>566</v>
      </c>
      <c r="I26" s="16" t="str">
        <f>VLOOKUP(E26,'[1]Справочник МТР'!$A$2:$E$521,5,FALSE)</f>
        <v/>
      </c>
      <c r="J26" s="23" t="s">
        <v>24</v>
      </c>
      <c r="K26" s="19">
        <v>1</v>
      </c>
      <c r="L26" s="13">
        <v>170963.1</v>
      </c>
      <c r="M26" s="13">
        <v>170963.1</v>
      </c>
      <c r="N26" s="13"/>
      <c r="O26" s="13"/>
    </row>
    <row r="27" spans="1:15" x14ac:dyDescent="0.25">
      <c r="A27" s="3">
        <v>22</v>
      </c>
      <c r="B27" s="3" t="s">
        <v>37</v>
      </c>
      <c r="C27" s="11"/>
      <c r="D27" s="11"/>
      <c r="E27" s="14" t="s">
        <v>59</v>
      </c>
      <c r="F27" s="15" t="str">
        <f>VLOOKUP(E27,'[1]Справочник МТР'!$A$2:$D$521,3,FALSE)</f>
        <v>Вентилятор радиальный</v>
      </c>
      <c r="G27" s="22" t="str">
        <f>VLOOKUP(E27,'[1]Справочник МТР'!$A$2:$D$521,4,FALSE)</f>
        <v>ВРС-12/10-1.1.4</v>
      </c>
      <c r="H27" s="22" t="s">
        <v>567</v>
      </c>
      <c r="I27" s="16" t="str">
        <f>VLOOKUP(E27,'[1]Справочник МТР'!$A$2:$E$521,5,FALSE)</f>
        <v/>
      </c>
      <c r="J27" s="23" t="s">
        <v>24</v>
      </c>
      <c r="K27" s="19">
        <v>3</v>
      </c>
      <c r="L27" s="13">
        <v>80710.22</v>
      </c>
      <c r="M27" s="13">
        <v>242130.66</v>
      </c>
      <c r="N27" s="13"/>
      <c r="O27" s="13"/>
    </row>
    <row r="28" spans="1:15" x14ac:dyDescent="0.25">
      <c r="A28" s="3">
        <v>23</v>
      </c>
      <c r="B28" s="3" t="s">
        <v>37</v>
      </c>
      <c r="C28" s="11"/>
      <c r="D28" s="11"/>
      <c r="E28" s="14" t="s">
        <v>60</v>
      </c>
      <c r="F28" s="15" t="str">
        <f>VLOOKUP(E28,'[1]Справочник МТР'!$A$2:$D$521,3,FALSE)</f>
        <v>Вентилятор радиальный</v>
      </c>
      <c r="G28" s="22" t="str">
        <f>VLOOKUP(E28,'[1]Справочник МТР'!$A$2:$D$521,4,FALSE)</f>
        <v>ВРС-3/7-1.4Б</v>
      </c>
      <c r="H28" s="22" t="s">
        <v>568</v>
      </c>
      <c r="I28" s="16" t="str">
        <f>VLOOKUP(E28,'[1]Справочник МТР'!$A$2:$E$521,5,FALSE)</f>
        <v/>
      </c>
      <c r="J28" s="23" t="s">
        <v>24</v>
      </c>
      <c r="K28" s="19">
        <v>2</v>
      </c>
      <c r="L28" s="13">
        <v>165840</v>
      </c>
      <c r="M28" s="13">
        <v>331680</v>
      </c>
      <c r="N28" s="13"/>
      <c r="O28" s="13"/>
    </row>
    <row r="29" spans="1:15" ht="60" x14ac:dyDescent="0.25">
      <c r="A29" s="3">
        <v>24</v>
      </c>
      <c r="B29" s="3" t="s">
        <v>37</v>
      </c>
      <c r="C29" s="11"/>
      <c r="D29" s="11"/>
      <c r="E29" s="14" t="s">
        <v>61</v>
      </c>
      <c r="F29" s="15" t="str">
        <f>VLOOKUP(E29,'[1]Справочник МТР'!$A$2:$D$521,3,FALSE)</f>
        <v>Видеокамера тепловизионная</v>
      </c>
      <c r="G29" s="22" t="str">
        <f>VLOOKUP(E29,'[1]Справочник МТР'!$A$2:$D$521,4,FALSE)</f>
        <v>DH-TPC-BF5421-T</v>
      </c>
      <c r="H29" s="22" t="s">
        <v>569</v>
      </c>
      <c r="I29" s="16" t="str">
        <f>VLOOKUP(E29,'[1]Справочник МТР'!$A$2:$E$521,5,FALSE)</f>
        <v/>
      </c>
      <c r="J29" s="23" t="s">
        <v>24</v>
      </c>
      <c r="K29" s="19">
        <v>10</v>
      </c>
      <c r="L29" s="13">
        <v>1102920.6499999999</v>
      </c>
      <c r="M29" s="13">
        <v>11029206.5</v>
      </c>
      <c r="N29" s="13"/>
      <c r="O29" s="13"/>
    </row>
    <row r="30" spans="1:15" ht="30" x14ac:dyDescent="0.25">
      <c r="A30" s="3">
        <v>25</v>
      </c>
      <c r="B30" s="3" t="s">
        <v>37</v>
      </c>
      <c r="C30" s="11"/>
      <c r="D30" s="11"/>
      <c r="E30" s="14" t="s">
        <v>62</v>
      </c>
      <c r="F30" s="15" t="str">
        <f>VLOOKUP(E30,'[1]Справочник МТР'!$A$2:$D$521,3,FALSE)</f>
        <v>Вилка силовая</v>
      </c>
      <c r="G30" s="22" t="str">
        <f>VLOOKUP(E30,'[1]Справочник МТР'!$A$2:$D$521,4,FALSE)</f>
        <v>НТ-023</v>
      </c>
      <c r="H30" s="22" t="s">
        <v>570</v>
      </c>
      <c r="I30" s="16" t="str">
        <f>VLOOKUP(E30,'[1]Справочник МТР'!$A$2:$E$521,5,FALSE)</f>
        <v/>
      </c>
      <c r="J30" s="23" t="s">
        <v>24</v>
      </c>
      <c r="K30" s="19">
        <v>2</v>
      </c>
      <c r="L30" s="13">
        <v>60.65</v>
      </c>
      <c r="M30" s="13">
        <v>121.3</v>
      </c>
      <c r="N30" s="13"/>
      <c r="O30" s="13"/>
    </row>
    <row r="31" spans="1:15" x14ac:dyDescent="0.25">
      <c r="A31" s="3">
        <v>26</v>
      </c>
      <c r="B31" s="3" t="s">
        <v>37</v>
      </c>
      <c r="C31" s="11"/>
      <c r="D31" s="11"/>
      <c r="E31" s="14" t="s">
        <v>63</v>
      </c>
      <c r="F31" s="15" t="str">
        <f>VLOOKUP(E31,'[1]Справочник МТР'!$A$2:$D$521,3,FALSE)</f>
        <v>Винт</v>
      </c>
      <c r="G31" s="22" t="str">
        <f>VLOOKUP(E31,'[1]Справочник МТР'!$A$2:$D$521,4,FALSE)</f>
        <v>A.M6-6х40.48</v>
      </c>
      <c r="H31" s="22" t="s">
        <v>571</v>
      </c>
      <c r="I31" s="16" t="str">
        <f>VLOOKUP(E31,'[1]Справочник МТР'!$A$2:$E$521,5,FALSE)</f>
        <v>ГОСТ 17473-80</v>
      </c>
      <c r="J31" s="23" t="s">
        <v>34</v>
      </c>
      <c r="K31" s="19">
        <v>0.6</v>
      </c>
      <c r="L31" s="13">
        <v>36.78</v>
      </c>
      <c r="M31" s="13">
        <v>22.07</v>
      </c>
      <c r="N31" s="13"/>
      <c r="O31" s="13"/>
    </row>
    <row r="32" spans="1:15" ht="30" x14ac:dyDescent="0.25">
      <c r="A32" s="3">
        <v>27</v>
      </c>
      <c r="B32" s="3" t="s">
        <v>37</v>
      </c>
      <c r="C32" s="11"/>
      <c r="D32" s="11"/>
      <c r="E32" s="14" t="s">
        <v>64</v>
      </c>
      <c r="F32" s="15" t="str">
        <f>VLOOKUP(E32,'[1]Справочник МТР'!$A$2:$D$521,3,FALSE)</f>
        <v>Винт гребной</v>
      </c>
      <c r="G32" s="22" t="str">
        <f>VLOOKUP(E32,'[1]Справочник МТР'!$A$2:$D$521,4,FALSE)</f>
        <v/>
      </c>
      <c r="H32" s="22" t="s">
        <v>572</v>
      </c>
      <c r="I32" s="16" t="str">
        <f>VLOOKUP(E32,'[1]Справочник МТР'!$A$2:$E$521,5,FALSE)</f>
        <v/>
      </c>
      <c r="J32" s="23" t="s">
        <v>24</v>
      </c>
      <c r="K32" s="19">
        <v>1</v>
      </c>
      <c r="L32" s="13">
        <v>34607.06</v>
      </c>
      <c r="M32" s="13">
        <v>34607.06</v>
      </c>
      <c r="N32" s="13"/>
      <c r="O32" s="13"/>
    </row>
    <row r="33" spans="1:15" x14ac:dyDescent="0.25">
      <c r="A33" s="3">
        <v>28</v>
      </c>
      <c r="B33" s="3" t="s">
        <v>37</v>
      </c>
      <c r="C33" s="11"/>
      <c r="D33" s="11"/>
      <c r="E33" s="14" t="s">
        <v>65</v>
      </c>
      <c r="F33" s="15" t="str">
        <f>VLOOKUP(E33,'[1]Справочник МТР'!$A$2:$D$521,3,FALSE)</f>
        <v>Винт гребной</v>
      </c>
      <c r="G33" s="22" t="str">
        <f>VLOOKUP(E33,'[1]Справочник МТР'!$A$2:$D$521,4,FALSE)</f>
        <v/>
      </c>
      <c r="H33" s="22" t="s">
        <v>573</v>
      </c>
      <c r="I33" s="16" t="str">
        <f>VLOOKUP(E33,'[1]Справочник МТР'!$A$2:$E$521,5,FALSE)</f>
        <v/>
      </c>
      <c r="J33" s="23" t="s">
        <v>24</v>
      </c>
      <c r="K33" s="19">
        <v>2</v>
      </c>
      <c r="L33" s="13">
        <v>28732.99</v>
      </c>
      <c r="M33" s="13">
        <v>57465.98</v>
      </c>
      <c r="N33" s="13"/>
      <c r="O33" s="13"/>
    </row>
    <row r="34" spans="1:15" ht="30" x14ac:dyDescent="0.25">
      <c r="A34" s="3">
        <v>29</v>
      </c>
      <c r="B34" s="3" t="s">
        <v>37</v>
      </c>
      <c r="C34" s="11"/>
      <c r="D34" s="11"/>
      <c r="E34" s="14" t="s">
        <v>66</v>
      </c>
      <c r="F34" s="15" t="str">
        <f>VLOOKUP(E34,'[1]Справочник МТР'!$A$2:$D$521,3,FALSE)</f>
        <v>Винт самонарезающий</v>
      </c>
      <c r="G34" s="22" t="str">
        <f>VLOOKUP(E34,'[1]Справочник МТР'!$A$2:$D$521,4,FALSE)</f>
        <v>4,2х41</v>
      </c>
      <c r="H34" s="22" t="s">
        <v>574</v>
      </c>
      <c r="I34" s="16" t="str">
        <f>VLOOKUP(E34,'[1]Справочник МТР'!$A$2:$E$521,5,FALSE)</f>
        <v/>
      </c>
      <c r="J34" s="23" t="s">
        <v>24</v>
      </c>
      <c r="K34" s="19">
        <v>20000</v>
      </c>
      <c r="L34" s="13">
        <v>0.46</v>
      </c>
      <c r="M34" s="13">
        <v>9200</v>
      </c>
      <c r="N34" s="13"/>
      <c r="O34" s="13"/>
    </row>
    <row r="35" spans="1:15" ht="30" x14ac:dyDescent="0.25">
      <c r="A35" s="3">
        <v>30</v>
      </c>
      <c r="B35" s="3" t="s">
        <v>37</v>
      </c>
      <c r="C35" s="11"/>
      <c r="D35" s="11"/>
      <c r="E35" s="14" t="s">
        <v>67</v>
      </c>
      <c r="F35" s="15" t="str">
        <f>VLOOKUP(E35,'[1]Справочник МТР'!$A$2:$D$521,3,FALSE)</f>
        <v>Винт самонарезающий</v>
      </c>
      <c r="G35" s="22" t="str">
        <f>VLOOKUP(E35,'[1]Справочник МТР'!$A$2:$D$521,4,FALSE)</f>
        <v>4,2х76 Ц6.хр.бцв</v>
      </c>
      <c r="H35" s="22" t="s">
        <v>575</v>
      </c>
      <c r="I35" s="16" t="str">
        <f>VLOOKUP(E35,'[1]Справочник МТР'!$A$2:$E$521,5,FALSE)</f>
        <v>ТУ BY 40024166.012-2008</v>
      </c>
      <c r="J35" s="23" t="s">
        <v>34</v>
      </c>
      <c r="K35" s="19">
        <v>69</v>
      </c>
      <c r="L35" s="13">
        <v>183.33</v>
      </c>
      <c r="M35" s="13">
        <v>12649.77</v>
      </c>
      <c r="N35" s="13"/>
      <c r="O35" s="13"/>
    </row>
    <row r="36" spans="1:15" x14ac:dyDescent="0.25">
      <c r="A36" s="3">
        <v>31</v>
      </c>
      <c r="B36" s="3" t="s">
        <v>37</v>
      </c>
      <c r="C36" s="11"/>
      <c r="D36" s="11"/>
      <c r="E36" s="14" t="s">
        <v>68</v>
      </c>
      <c r="F36" s="15" t="str">
        <f>VLOOKUP(E36,'[1]Справочник МТР'!$A$2:$D$521,3,FALSE)</f>
        <v>Винт самонарезающий</v>
      </c>
      <c r="G36" s="22" t="str">
        <f>VLOOKUP(E36,'[1]Справочник МТР'!$A$2:$D$521,4,FALSE)</f>
        <v>ОМАХ 3,5х19</v>
      </c>
      <c r="H36" s="22" t="s">
        <v>576</v>
      </c>
      <c r="I36" s="16" t="str">
        <f>VLOOKUP(E36,'[1]Справочник МТР'!$A$2:$E$521,5,FALSE)</f>
        <v/>
      </c>
      <c r="J36" s="23" t="s">
        <v>24</v>
      </c>
      <c r="K36" s="19">
        <v>36000</v>
      </c>
      <c r="L36" s="13">
        <v>0.24</v>
      </c>
      <c r="M36" s="13">
        <v>8640</v>
      </c>
      <c r="N36" s="13"/>
      <c r="O36" s="13"/>
    </row>
    <row r="37" spans="1:15" x14ac:dyDescent="0.25">
      <c r="A37" s="3">
        <v>32</v>
      </c>
      <c r="B37" s="3" t="s">
        <v>37</v>
      </c>
      <c r="C37" s="11"/>
      <c r="D37" s="11"/>
      <c r="E37" s="14" t="s">
        <v>69</v>
      </c>
      <c r="F37" s="15" t="str">
        <f>VLOOKUP(E37,'[1]Справочник МТР'!$A$2:$D$521,3,FALSE)</f>
        <v>Винт ходовой</v>
      </c>
      <c r="G37" s="22" t="str">
        <f>VLOOKUP(E37,'[1]Справочник МТР'!$A$2:$D$521,4,FALSE)</f>
        <v/>
      </c>
      <c r="H37" s="22" t="s">
        <v>577</v>
      </c>
      <c r="I37" s="16" t="str">
        <f>VLOOKUP(E37,'[1]Справочник МТР'!$A$2:$E$521,5,FALSE)</f>
        <v>ГОСТ 380-71</v>
      </c>
      <c r="J37" s="23" t="s">
        <v>24</v>
      </c>
      <c r="K37" s="19">
        <v>2</v>
      </c>
      <c r="L37" s="13">
        <v>342.23</v>
      </c>
      <c r="M37" s="13">
        <v>684.46</v>
      </c>
      <c r="N37" s="13"/>
      <c r="O37" s="13"/>
    </row>
    <row r="38" spans="1:15" x14ac:dyDescent="0.25">
      <c r="A38" s="3">
        <v>33</v>
      </c>
      <c r="B38" s="3" t="s">
        <v>37</v>
      </c>
      <c r="C38" s="11"/>
      <c r="D38" s="11"/>
      <c r="E38" s="14" t="s">
        <v>70</v>
      </c>
      <c r="F38" s="15" t="str">
        <f>VLOOKUP(E38,'[1]Справочник МТР'!$A$2:$D$521,3,FALSE)</f>
        <v>Винт</v>
      </c>
      <c r="G38" s="22" t="str">
        <f>VLOOKUP(E38,'[1]Справочник МТР'!$A$2:$D$521,4,FALSE)</f>
        <v/>
      </c>
      <c r="H38" s="22" t="s">
        <v>578</v>
      </c>
      <c r="I38" s="16" t="str">
        <f>VLOOKUP(E38,'[1]Справочник МТР'!$A$2:$E$521,5,FALSE)</f>
        <v/>
      </c>
      <c r="J38" s="23" t="s">
        <v>24</v>
      </c>
      <c r="K38" s="19">
        <v>7</v>
      </c>
      <c r="L38" s="13">
        <v>1268.53</v>
      </c>
      <c r="M38" s="13">
        <v>8879.7099999999991</v>
      </c>
      <c r="N38" s="13"/>
      <c r="O38" s="13"/>
    </row>
    <row r="39" spans="1:15" x14ac:dyDescent="0.25">
      <c r="A39" s="3">
        <v>34</v>
      </c>
      <c r="B39" s="3" t="s">
        <v>37</v>
      </c>
      <c r="C39" s="11"/>
      <c r="D39" s="11"/>
      <c r="E39" s="14" t="s">
        <v>71</v>
      </c>
      <c r="F39" s="15" t="str">
        <f>VLOOKUP(E39,'[1]Справочник МТР'!$A$2:$D$521,3,FALSE)</f>
        <v>Вкладыш</v>
      </c>
      <c r="G39" s="22" t="str">
        <f>VLOOKUP(E39,'[1]Справочник МТР'!$A$2:$D$521,4,FALSE)</f>
        <v/>
      </c>
      <c r="H39" s="22" t="s">
        <v>579</v>
      </c>
      <c r="I39" s="16" t="str">
        <f>VLOOKUP(E39,'[1]Справочник МТР'!$A$2:$E$521,5,FALSE)</f>
        <v/>
      </c>
      <c r="J39" s="23" t="s">
        <v>24</v>
      </c>
      <c r="K39" s="19">
        <v>5</v>
      </c>
      <c r="L39" s="13">
        <v>583.04999999999995</v>
      </c>
      <c r="M39" s="13">
        <v>2915.25</v>
      </c>
      <c r="N39" s="13"/>
      <c r="O39" s="13"/>
    </row>
    <row r="40" spans="1:15" ht="30" x14ac:dyDescent="0.25">
      <c r="A40" s="3">
        <v>35</v>
      </c>
      <c r="B40" s="3" t="s">
        <v>37</v>
      </c>
      <c r="C40" s="11"/>
      <c r="D40" s="11"/>
      <c r="E40" s="14" t="s">
        <v>72</v>
      </c>
      <c r="F40" s="15" t="str">
        <f>VLOOKUP(E40,'[1]Справочник МТР'!$A$2:$D$521,3,FALSE)</f>
        <v>Вкладыш верхний</v>
      </c>
      <c r="G40" s="22" t="str">
        <f>VLOOKUP(E40,'[1]Справочник МТР'!$A$2:$D$521,4,FALSE)</f>
        <v/>
      </c>
      <c r="H40" s="22" t="s">
        <v>580</v>
      </c>
      <c r="I40" s="16" t="str">
        <f>VLOOKUP(E40,'[1]Справочник МТР'!$A$2:$E$521,5,FALSE)</f>
        <v/>
      </c>
      <c r="J40" s="23" t="s">
        <v>24</v>
      </c>
      <c r="K40" s="19">
        <v>1</v>
      </c>
      <c r="L40" s="13">
        <v>271.64</v>
      </c>
      <c r="M40" s="13">
        <v>271.64</v>
      </c>
      <c r="N40" s="13"/>
      <c r="O40" s="13"/>
    </row>
    <row r="41" spans="1:15" ht="30" x14ac:dyDescent="0.25">
      <c r="A41" s="3">
        <v>36</v>
      </c>
      <c r="B41" s="3" t="s">
        <v>37</v>
      </c>
      <c r="C41" s="11"/>
      <c r="D41" s="11"/>
      <c r="E41" s="14" t="s">
        <v>73</v>
      </c>
      <c r="F41" s="15" t="str">
        <f>VLOOKUP(E41,'[1]Справочник МТР'!$A$2:$D$521,3,FALSE)</f>
        <v>Вкладыш верхний</v>
      </c>
      <c r="G41" s="22" t="str">
        <f>VLOOKUP(E41,'[1]Справочник МТР'!$A$2:$D$521,4,FALSE)</f>
        <v/>
      </c>
      <c r="H41" s="22" t="s">
        <v>581</v>
      </c>
      <c r="I41" s="16" t="str">
        <f>VLOOKUP(E41,'[1]Справочник МТР'!$A$2:$E$521,5,FALSE)</f>
        <v/>
      </c>
      <c r="J41" s="23" t="s">
        <v>24</v>
      </c>
      <c r="K41" s="19">
        <v>7</v>
      </c>
      <c r="L41" s="13">
        <v>338.98</v>
      </c>
      <c r="M41" s="13">
        <v>2372.86</v>
      </c>
      <c r="N41" s="13"/>
      <c r="O41" s="13"/>
    </row>
    <row r="42" spans="1:15" ht="30" x14ac:dyDescent="0.25">
      <c r="A42" s="3">
        <v>37</v>
      </c>
      <c r="B42" s="3" t="s">
        <v>37</v>
      </c>
      <c r="C42" s="11"/>
      <c r="D42" s="11"/>
      <c r="E42" s="14" t="s">
        <v>74</v>
      </c>
      <c r="F42" s="15" t="str">
        <f>VLOOKUP(E42,'[1]Справочник МТР'!$A$2:$D$521,3,FALSE)</f>
        <v>Вкладыш верхний коренного подшипника</v>
      </c>
      <c r="G42" s="22" t="str">
        <f>VLOOKUP(E42,'[1]Справочник МТР'!$A$2:$D$521,4,FALSE)</f>
        <v/>
      </c>
      <c r="H42" s="22" t="s">
        <v>582</v>
      </c>
      <c r="I42" s="16" t="str">
        <f>VLOOKUP(E42,'[1]Справочник МТР'!$A$2:$E$521,5,FALSE)</f>
        <v/>
      </c>
      <c r="J42" s="23" t="s">
        <v>24</v>
      </c>
      <c r="K42" s="19">
        <v>12</v>
      </c>
      <c r="L42" s="13">
        <v>21200</v>
      </c>
      <c r="M42" s="13">
        <v>254400</v>
      </c>
      <c r="N42" s="13"/>
      <c r="O42" s="13"/>
    </row>
    <row r="43" spans="1:15" ht="30" x14ac:dyDescent="0.25">
      <c r="A43" s="3">
        <v>38</v>
      </c>
      <c r="B43" s="3" t="s">
        <v>37</v>
      </c>
      <c r="C43" s="11"/>
      <c r="D43" s="11"/>
      <c r="E43" s="14" t="s">
        <v>74</v>
      </c>
      <c r="F43" s="15" t="str">
        <f>VLOOKUP(E43,'[1]Справочник МТР'!$A$2:$D$521,3,FALSE)</f>
        <v>Вкладыш верхний коренного подшипника</v>
      </c>
      <c r="G43" s="22" t="str">
        <f>VLOOKUP(E43,'[1]Справочник МТР'!$A$2:$D$521,4,FALSE)</f>
        <v/>
      </c>
      <c r="H43" s="22" t="s">
        <v>582</v>
      </c>
      <c r="I43" s="16" t="str">
        <f>VLOOKUP(E43,'[1]Справочник МТР'!$A$2:$E$521,5,FALSE)</f>
        <v/>
      </c>
      <c r="J43" s="23" t="s">
        <v>24</v>
      </c>
      <c r="K43" s="19">
        <v>6</v>
      </c>
      <c r="L43" s="13">
        <v>16720</v>
      </c>
      <c r="M43" s="13">
        <v>100320</v>
      </c>
      <c r="N43" s="13"/>
      <c r="O43" s="13"/>
    </row>
    <row r="44" spans="1:15" ht="30" x14ac:dyDescent="0.25">
      <c r="A44" s="3">
        <v>39</v>
      </c>
      <c r="B44" s="3" t="s">
        <v>37</v>
      </c>
      <c r="C44" s="11"/>
      <c r="D44" s="11"/>
      <c r="E44" s="14" t="s">
        <v>75</v>
      </c>
      <c r="F44" s="15" t="str">
        <f>VLOOKUP(E44,'[1]Справочник МТР'!$A$2:$D$521,3,FALSE)</f>
        <v>Вкладыш верхний упорного подшипника</v>
      </c>
      <c r="G44" s="22" t="str">
        <f>VLOOKUP(E44,'[1]Справочник МТР'!$A$2:$D$521,4,FALSE)</f>
        <v/>
      </c>
      <c r="H44" s="22" t="s">
        <v>583</v>
      </c>
      <c r="I44" s="16" t="str">
        <f>VLOOKUP(E44,'[1]Справочник МТР'!$A$2:$E$521,5,FALSE)</f>
        <v/>
      </c>
      <c r="J44" s="23" t="s">
        <v>24</v>
      </c>
      <c r="K44" s="19">
        <v>1</v>
      </c>
      <c r="L44" s="13">
        <v>55600</v>
      </c>
      <c r="M44" s="13">
        <v>55600</v>
      </c>
      <c r="N44" s="13"/>
      <c r="O44" s="13"/>
    </row>
    <row r="45" spans="1:15" x14ac:dyDescent="0.25">
      <c r="A45" s="3">
        <v>40</v>
      </c>
      <c r="B45" s="3" t="s">
        <v>37</v>
      </c>
      <c r="C45" s="11"/>
      <c r="D45" s="11"/>
      <c r="E45" s="14" t="s">
        <v>76</v>
      </c>
      <c r="F45" s="15" t="str">
        <f>VLOOKUP(E45,'[1]Справочник МТР'!$A$2:$D$521,3,FALSE)</f>
        <v>Вкладыш нижний</v>
      </c>
      <c r="G45" s="22" t="str">
        <f>VLOOKUP(E45,'[1]Справочник МТР'!$A$2:$D$521,4,FALSE)</f>
        <v/>
      </c>
      <c r="H45" s="22" t="s">
        <v>584</v>
      </c>
      <c r="I45" s="16" t="str">
        <f>VLOOKUP(E45,'[1]Справочник МТР'!$A$2:$E$521,5,FALSE)</f>
        <v/>
      </c>
      <c r="J45" s="23" t="s">
        <v>24</v>
      </c>
      <c r="K45" s="19">
        <v>1</v>
      </c>
      <c r="L45" s="13">
        <v>271.64</v>
      </c>
      <c r="M45" s="13">
        <v>271.64</v>
      </c>
      <c r="N45" s="13"/>
      <c r="O45" s="13"/>
    </row>
    <row r="46" spans="1:15" x14ac:dyDescent="0.25">
      <c r="A46" s="3">
        <v>41</v>
      </c>
      <c r="B46" s="3" t="s">
        <v>37</v>
      </c>
      <c r="C46" s="11"/>
      <c r="D46" s="11"/>
      <c r="E46" s="14" t="s">
        <v>77</v>
      </c>
      <c r="F46" s="15" t="str">
        <f>VLOOKUP(E46,'[1]Справочник МТР'!$A$2:$D$521,3,FALSE)</f>
        <v>Вкладыш нижний</v>
      </c>
      <c r="G46" s="22" t="str">
        <f>VLOOKUP(E46,'[1]Справочник МТР'!$A$2:$D$521,4,FALSE)</f>
        <v/>
      </c>
      <c r="H46" s="22" t="s">
        <v>585</v>
      </c>
      <c r="I46" s="16" t="str">
        <f>VLOOKUP(E46,'[1]Справочник МТР'!$A$2:$E$521,5,FALSE)</f>
        <v/>
      </c>
      <c r="J46" s="23" t="s">
        <v>24</v>
      </c>
      <c r="K46" s="19">
        <v>7</v>
      </c>
      <c r="L46" s="13">
        <v>338.98</v>
      </c>
      <c r="M46" s="13">
        <v>2372.86</v>
      </c>
      <c r="N46" s="13"/>
      <c r="O46" s="13"/>
    </row>
    <row r="47" spans="1:15" ht="30" x14ac:dyDescent="0.25">
      <c r="A47" s="3">
        <v>42</v>
      </c>
      <c r="B47" s="3" t="s">
        <v>37</v>
      </c>
      <c r="C47" s="11"/>
      <c r="D47" s="11"/>
      <c r="E47" s="14" t="s">
        <v>78</v>
      </c>
      <c r="F47" s="15" t="str">
        <f>VLOOKUP(E47,'[1]Справочник МТР'!$A$2:$D$521,3,FALSE)</f>
        <v>Вкладыш нижний коренного подшипника</v>
      </c>
      <c r="G47" s="22" t="str">
        <f>VLOOKUP(E47,'[1]Справочник МТР'!$A$2:$D$521,4,FALSE)</f>
        <v/>
      </c>
      <c r="H47" s="22" t="s">
        <v>586</v>
      </c>
      <c r="I47" s="16" t="str">
        <f>VLOOKUP(E47,'[1]Справочник МТР'!$A$2:$E$521,5,FALSE)</f>
        <v/>
      </c>
      <c r="J47" s="23" t="s">
        <v>24</v>
      </c>
      <c r="K47" s="19">
        <v>12</v>
      </c>
      <c r="L47" s="13">
        <v>21200</v>
      </c>
      <c r="M47" s="13">
        <v>254400</v>
      </c>
      <c r="N47" s="13"/>
      <c r="O47" s="13"/>
    </row>
    <row r="48" spans="1:15" ht="15" customHeight="1" x14ac:dyDescent="0.25">
      <c r="A48" s="3">
        <v>43</v>
      </c>
      <c r="B48" s="3" t="s">
        <v>37</v>
      </c>
      <c r="C48" s="11"/>
      <c r="D48" s="11"/>
      <c r="E48" s="14" t="s">
        <v>78</v>
      </c>
      <c r="F48" s="15" t="str">
        <f>VLOOKUP(E48,'[1]Справочник МТР'!$A$2:$D$521,3,FALSE)</f>
        <v>Вкладыш нижний коренного подшипника</v>
      </c>
      <c r="G48" s="22" t="str">
        <f>VLOOKUP(E48,'[1]Справочник МТР'!$A$2:$D$521,4,FALSE)</f>
        <v/>
      </c>
      <c r="H48" s="22" t="s">
        <v>586</v>
      </c>
      <c r="I48" s="16" t="str">
        <f>VLOOKUP(E48,'[1]Справочник МТР'!$A$2:$E$521,5,FALSE)</f>
        <v/>
      </c>
      <c r="J48" s="23" t="s">
        <v>24</v>
      </c>
      <c r="K48" s="19">
        <v>6</v>
      </c>
      <c r="L48" s="13">
        <v>16720</v>
      </c>
      <c r="M48" s="13">
        <v>100320</v>
      </c>
      <c r="N48" s="13"/>
      <c r="O48" s="13"/>
    </row>
    <row r="49" spans="1:15" ht="30" x14ac:dyDescent="0.25">
      <c r="A49" s="3">
        <v>44</v>
      </c>
      <c r="B49" s="3" t="s">
        <v>37</v>
      </c>
      <c r="C49" s="11"/>
      <c r="D49" s="11"/>
      <c r="E49" s="14" t="s">
        <v>79</v>
      </c>
      <c r="F49" s="15" t="str">
        <f>VLOOKUP(E49,'[1]Справочник МТР'!$A$2:$D$521,3,FALSE)</f>
        <v>Вкладыш нижний упорного подшипника</v>
      </c>
      <c r="G49" s="22" t="str">
        <f>VLOOKUP(E49,'[1]Справочник МТР'!$A$2:$D$521,4,FALSE)</f>
        <v/>
      </c>
      <c r="H49" s="22" t="s">
        <v>587</v>
      </c>
      <c r="I49" s="16" t="str">
        <f>VLOOKUP(E49,'[1]Справочник МТР'!$A$2:$E$521,5,FALSE)</f>
        <v/>
      </c>
      <c r="J49" s="23" t="s">
        <v>24</v>
      </c>
      <c r="K49" s="19">
        <v>1</v>
      </c>
      <c r="L49" s="13">
        <v>55600</v>
      </c>
      <c r="M49" s="13">
        <v>55600</v>
      </c>
      <c r="N49" s="13"/>
      <c r="O49" s="13"/>
    </row>
    <row r="50" spans="1:15" x14ac:dyDescent="0.25">
      <c r="A50" s="3">
        <v>45</v>
      </c>
      <c r="B50" s="3" t="s">
        <v>37</v>
      </c>
      <c r="C50" s="11"/>
      <c r="D50" s="11"/>
      <c r="E50" s="14" t="s">
        <v>80</v>
      </c>
      <c r="F50" s="15" t="str">
        <f>VLOOKUP(E50,'[1]Справочник МТР'!$A$2:$D$521,3,FALSE)</f>
        <v>Вкладыш шатуна</v>
      </c>
      <c r="G50" s="22" t="str">
        <f>VLOOKUP(E50,'[1]Справочник МТР'!$A$2:$D$521,4,FALSE)</f>
        <v/>
      </c>
      <c r="H50" s="22" t="s">
        <v>588</v>
      </c>
      <c r="I50" s="16" t="str">
        <f>VLOOKUP(E50,'[1]Справочник МТР'!$A$2:$E$521,5,FALSE)</f>
        <v/>
      </c>
      <c r="J50" s="23" t="s">
        <v>24</v>
      </c>
      <c r="K50" s="19">
        <v>1</v>
      </c>
      <c r="L50" s="13">
        <v>378.1</v>
      </c>
      <c r="M50" s="13">
        <v>378.1</v>
      </c>
      <c r="N50" s="13"/>
      <c r="O50" s="13"/>
    </row>
    <row r="51" spans="1:15" ht="30" x14ac:dyDescent="0.25">
      <c r="A51" s="3">
        <v>46</v>
      </c>
      <c r="B51" s="3" t="s">
        <v>37</v>
      </c>
      <c r="C51" s="11"/>
      <c r="D51" s="11"/>
      <c r="E51" s="14" t="s">
        <v>81</v>
      </c>
      <c r="F51" s="15" t="str">
        <f>VLOOKUP(E51,'[1]Справочник МТР'!$A$2:$D$521,3,FALSE)</f>
        <v>Вольтамперметр</v>
      </c>
      <c r="G51" s="22" t="str">
        <f>VLOOKUP(E51,'[1]Справочник МТР'!$A$2:$D$521,4,FALSE)</f>
        <v>ВА-240 20-0-20А, 0-30В</v>
      </c>
      <c r="H51" s="22" t="s">
        <v>589</v>
      </c>
      <c r="I51" s="16" t="str">
        <f>VLOOKUP(E51,'[1]Справочник МТР'!$A$2:$E$521,5,FALSE)</f>
        <v>ТУ 25-04.23-78</v>
      </c>
      <c r="J51" s="23" t="s">
        <v>24</v>
      </c>
      <c r="K51" s="19">
        <v>1</v>
      </c>
      <c r="L51" s="13">
        <v>7560</v>
      </c>
      <c r="M51" s="13">
        <v>7560</v>
      </c>
      <c r="N51" s="13"/>
      <c r="O51" s="13"/>
    </row>
    <row r="52" spans="1:15" ht="30" x14ac:dyDescent="0.25">
      <c r="A52" s="3">
        <v>47</v>
      </c>
      <c r="B52" s="3" t="s">
        <v>37</v>
      </c>
      <c r="C52" s="11"/>
      <c r="D52" s="11"/>
      <c r="E52" s="14" t="s">
        <v>82</v>
      </c>
      <c r="F52" s="15" t="str">
        <f>VLOOKUP(E52,'[1]Справочник МТР'!$A$2:$D$521,3,FALSE)</f>
        <v>Вставка плавкая</v>
      </c>
      <c r="G52" s="22" t="str">
        <f>VLOOKUP(E52,'[1]Справочник МТР'!$A$2:$D$521,4,FALSE)</f>
        <v>EKF PROxima, ПВЦ (10х38) 0,5А</v>
      </c>
      <c r="H52" s="22" t="s">
        <v>590</v>
      </c>
      <c r="I52" s="16" t="str">
        <f>VLOOKUP(E52,'[1]Справочник МТР'!$A$2:$E$521,5,FALSE)</f>
        <v/>
      </c>
      <c r="J52" s="23" t="s">
        <v>24</v>
      </c>
      <c r="K52" s="19">
        <v>16</v>
      </c>
      <c r="L52" s="13">
        <v>21.47</v>
      </c>
      <c r="M52" s="13">
        <v>343.52</v>
      </c>
      <c r="N52" s="13"/>
      <c r="O52" s="13"/>
    </row>
    <row r="53" spans="1:15" x14ac:dyDescent="0.25">
      <c r="A53" s="3">
        <v>48</v>
      </c>
      <c r="B53" s="3" t="s">
        <v>37</v>
      </c>
      <c r="C53" s="15"/>
      <c r="D53" s="15"/>
      <c r="E53" s="10" t="s">
        <v>83</v>
      </c>
      <c r="F53" s="15" t="str">
        <f>VLOOKUP(E53,'[1]Справочник МТР'!$A$2:$D$521,3,FALSE)</f>
        <v>Втулка</v>
      </c>
      <c r="G53" s="22" t="str">
        <f>VLOOKUP(E53,'[1]Справочник МТР'!$A$2:$D$521,4,FALSE)</f>
        <v/>
      </c>
      <c r="H53" s="22" t="s">
        <v>591</v>
      </c>
      <c r="I53" s="16" t="str">
        <f>VLOOKUP(E53,'[1]Справочник МТР'!$A$2:$E$521,5,FALSE)</f>
        <v/>
      </c>
      <c r="J53" s="23" t="s">
        <v>24</v>
      </c>
      <c r="K53" s="20">
        <v>2</v>
      </c>
      <c r="L53" s="28">
        <v>2220</v>
      </c>
      <c r="M53" s="13">
        <v>4440</v>
      </c>
      <c r="N53" s="15"/>
      <c r="O53" s="15"/>
    </row>
    <row r="54" spans="1:15" x14ac:dyDescent="0.25">
      <c r="A54" s="3">
        <v>49</v>
      </c>
      <c r="B54" s="3" t="s">
        <v>37</v>
      </c>
      <c r="C54" s="15"/>
      <c r="D54" s="15"/>
      <c r="E54" s="10" t="s">
        <v>84</v>
      </c>
      <c r="F54" s="15" t="str">
        <f>VLOOKUP(E54,'[1]Справочник МТР'!$A$2:$D$521,3,FALSE)</f>
        <v>Втулка</v>
      </c>
      <c r="G54" s="22" t="str">
        <f>VLOOKUP(E54,'[1]Справочник МТР'!$A$2:$D$521,4,FALSE)</f>
        <v/>
      </c>
      <c r="H54" s="22" t="s">
        <v>592</v>
      </c>
      <c r="I54" s="16" t="str">
        <f>VLOOKUP(E54,'[1]Справочник МТР'!$A$2:$E$521,5,FALSE)</f>
        <v/>
      </c>
      <c r="J54" s="23" t="s">
        <v>24</v>
      </c>
      <c r="K54" s="20">
        <v>2</v>
      </c>
      <c r="L54" s="28">
        <v>2790</v>
      </c>
      <c r="M54" s="13">
        <v>5580</v>
      </c>
      <c r="N54" s="15"/>
      <c r="O54" s="15"/>
    </row>
    <row r="55" spans="1:15" x14ac:dyDescent="0.25">
      <c r="A55" s="3">
        <v>50</v>
      </c>
      <c r="B55" s="3" t="s">
        <v>37</v>
      </c>
      <c r="C55" s="15"/>
      <c r="D55" s="15"/>
      <c r="E55" s="10" t="s">
        <v>85</v>
      </c>
      <c r="F55" s="15" t="str">
        <f>VLOOKUP(E55,'[1]Справочник МТР'!$A$2:$D$521,3,FALSE)</f>
        <v>Втулка</v>
      </c>
      <c r="G55" s="22" t="str">
        <f>VLOOKUP(E55,'[1]Справочник МТР'!$A$2:$D$521,4,FALSE)</f>
        <v>220х170х320</v>
      </c>
      <c r="H55" s="22" t="s">
        <v>593</v>
      </c>
      <c r="I55" s="16" t="str">
        <f>VLOOKUP(E55,'[1]Справочник МТР'!$A$2:$E$521,5,FALSE)</f>
        <v>ГОСТ 613-79</v>
      </c>
      <c r="J55" s="23" t="s">
        <v>24</v>
      </c>
      <c r="K55" s="20">
        <v>1</v>
      </c>
      <c r="L55" s="28">
        <v>85899.49</v>
      </c>
      <c r="M55" s="13">
        <v>85899.49</v>
      </c>
      <c r="N55" s="15"/>
      <c r="O55" s="15"/>
    </row>
    <row r="56" spans="1:15" x14ac:dyDescent="0.25">
      <c r="A56" s="3">
        <v>51</v>
      </c>
      <c r="B56" s="3" t="s">
        <v>37</v>
      </c>
      <c r="C56" s="15"/>
      <c r="D56" s="15"/>
      <c r="E56" s="10" t="s">
        <v>86</v>
      </c>
      <c r="F56" s="15" t="str">
        <f>VLOOKUP(E56,'[1]Справочник МТР'!$A$2:$D$521,3,FALSE)</f>
        <v>Втулка направляющая</v>
      </c>
      <c r="G56" s="22" t="str">
        <f>VLOOKUP(E56,'[1]Справочник МТР'!$A$2:$D$521,4,FALSE)</f>
        <v/>
      </c>
      <c r="H56" s="24" t="s">
        <v>594</v>
      </c>
      <c r="I56" s="16" t="str">
        <f>VLOOKUP(E56,'[1]Справочник МТР'!$A$2:$E$521,5,FALSE)</f>
        <v/>
      </c>
      <c r="J56" s="25" t="s">
        <v>1056</v>
      </c>
      <c r="K56" s="20">
        <v>2</v>
      </c>
      <c r="L56" s="28">
        <v>423.73</v>
      </c>
      <c r="M56" s="13">
        <v>847.46</v>
      </c>
      <c r="N56" s="15"/>
      <c r="O56" s="15"/>
    </row>
    <row r="57" spans="1:15" x14ac:dyDescent="0.25">
      <c r="A57" s="3">
        <v>52</v>
      </c>
      <c r="B57" s="3" t="s">
        <v>37</v>
      </c>
      <c r="C57" s="15"/>
      <c r="D57" s="15"/>
      <c r="E57" s="10" t="s">
        <v>86</v>
      </c>
      <c r="F57" s="15" t="str">
        <f>VLOOKUP(E57,'[1]Справочник МТР'!$A$2:$D$521,3,FALSE)</f>
        <v>Втулка направляющая</v>
      </c>
      <c r="G57" s="22" t="str">
        <f>VLOOKUP(E57,'[1]Справочник МТР'!$A$2:$D$521,4,FALSE)</f>
        <v/>
      </c>
      <c r="H57" s="24" t="s">
        <v>594</v>
      </c>
      <c r="I57" s="16" t="str">
        <f>VLOOKUP(E57,'[1]Справочник МТР'!$A$2:$E$521,5,FALSE)</f>
        <v/>
      </c>
      <c r="J57" s="25" t="s">
        <v>1056</v>
      </c>
      <c r="K57" s="20">
        <v>2</v>
      </c>
      <c r="L57" s="28">
        <v>423.73</v>
      </c>
      <c r="M57" s="13">
        <v>847.46</v>
      </c>
      <c r="N57" s="15"/>
      <c r="O57" s="15"/>
    </row>
    <row r="58" spans="1:15" x14ac:dyDescent="0.25">
      <c r="A58" s="3">
        <v>53</v>
      </c>
      <c r="B58" s="3" t="s">
        <v>37</v>
      </c>
      <c r="C58" s="15"/>
      <c r="D58" s="15"/>
      <c r="E58" s="10" t="s">
        <v>87</v>
      </c>
      <c r="F58" s="15" t="str">
        <f>VLOOKUP(E58,'[1]Справочник МТР'!$A$2:$D$521,3,FALSE)</f>
        <v>Втулка</v>
      </c>
      <c r="G58" s="22" t="str">
        <f>VLOOKUP(E58,'[1]Справочник МТР'!$A$2:$D$521,4,FALSE)</f>
        <v>75х55х60</v>
      </c>
      <c r="H58" s="22" t="s">
        <v>595</v>
      </c>
      <c r="I58" s="16" t="str">
        <f>VLOOKUP(E58,'[1]Справочник МТР'!$A$2:$E$521,5,FALSE)</f>
        <v/>
      </c>
      <c r="J58" s="23" t="s">
        <v>24</v>
      </c>
      <c r="K58" s="20">
        <v>2</v>
      </c>
      <c r="L58" s="28">
        <v>1004.53</v>
      </c>
      <c r="M58" s="13">
        <v>2009.06</v>
      </c>
      <c r="N58" s="15"/>
      <c r="O58" s="15"/>
    </row>
    <row r="59" spans="1:15" x14ac:dyDescent="0.25">
      <c r="A59" s="3">
        <v>54</v>
      </c>
      <c r="B59" s="3" t="s">
        <v>37</v>
      </c>
      <c r="C59" s="15"/>
      <c r="D59" s="15"/>
      <c r="E59" s="10" t="s">
        <v>88</v>
      </c>
      <c r="F59" s="15" t="str">
        <f>VLOOKUP(E59,'[1]Справочник МТР'!$A$2:$D$521,3,FALSE)</f>
        <v>Втулка баллера верхняя</v>
      </c>
      <c r="G59" s="22" t="str">
        <f>VLOOKUP(E59,'[1]Справочник МТР'!$A$2:$D$521,4,FALSE)</f>
        <v/>
      </c>
      <c r="H59" s="22" t="s">
        <v>596</v>
      </c>
      <c r="I59" s="16" t="str">
        <f>VLOOKUP(E59,'[1]Справочник МТР'!$A$2:$E$521,5,FALSE)</f>
        <v/>
      </c>
      <c r="J59" s="23" t="s">
        <v>24</v>
      </c>
      <c r="K59" s="20">
        <v>1</v>
      </c>
      <c r="L59" s="28">
        <v>1800.5</v>
      </c>
      <c r="M59" s="13">
        <v>1800.5</v>
      </c>
      <c r="N59" s="15"/>
      <c r="O59" s="15"/>
    </row>
    <row r="60" spans="1:15" x14ac:dyDescent="0.25">
      <c r="A60" s="3">
        <v>55</v>
      </c>
      <c r="B60" s="3" t="s">
        <v>37</v>
      </c>
      <c r="C60" s="15"/>
      <c r="D60" s="15"/>
      <c r="E60" s="10" t="s">
        <v>89</v>
      </c>
      <c r="F60" s="15" t="str">
        <f>VLOOKUP(E60,'[1]Справочник МТР'!$A$2:$D$521,3,FALSE)</f>
        <v>Втулка баллера верхняя</v>
      </c>
      <c r="G60" s="22" t="str">
        <f>VLOOKUP(E60,'[1]Справочник МТР'!$A$2:$D$521,4,FALSE)</f>
        <v/>
      </c>
      <c r="H60" s="22" t="s">
        <v>597</v>
      </c>
      <c r="I60" s="16" t="str">
        <f>VLOOKUP(E60,'[1]Справочник МТР'!$A$2:$E$521,5,FALSE)</f>
        <v/>
      </c>
      <c r="J60" s="23" t="s">
        <v>24</v>
      </c>
      <c r="K60" s="20">
        <v>1</v>
      </c>
      <c r="L60" s="28">
        <v>2433.06</v>
      </c>
      <c r="M60" s="13">
        <v>2433.06</v>
      </c>
      <c r="N60" s="15"/>
      <c r="O60" s="15"/>
    </row>
    <row r="61" spans="1:15" x14ac:dyDescent="0.25">
      <c r="A61" s="3">
        <v>56</v>
      </c>
      <c r="B61" s="3" t="s">
        <v>37</v>
      </c>
      <c r="C61" s="15"/>
      <c r="D61" s="15"/>
      <c r="E61" s="10" t="s">
        <v>90</v>
      </c>
      <c r="F61" s="15" t="str">
        <f>VLOOKUP(E61,'[1]Справочник МТР'!$A$2:$D$521,3,FALSE)</f>
        <v>Втулка баллера верхняя</v>
      </c>
      <c r="G61" s="22" t="str">
        <f>VLOOKUP(E61,'[1]Справочник МТР'!$A$2:$D$521,4,FALSE)</f>
        <v/>
      </c>
      <c r="H61" s="22" t="s">
        <v>598</v>
      </c>
      <c r="I61" s="16" t="str">
        <f>VLOOKUP(E61,'[1]Справочник МТР'!$A$2:$E$521,5,FALSE)</f>
        <v/>
      </c>
      <c r="J61" s="23" t="s">
        <v>24</v>
      </c>
      <c r="K61" s="20">
        <v>1</v>
      </c>
      <c r="L61" s="28">
        <v>1633.01</v>
      </c>
      <c r="M61" s="13">
        <v>1633.01</v>
      </c>
      <c r="N61" s="15"/>
      <c r="O61" s="15"/>
    </row>
    <row r="62" spans="1:15" x14ac:dyDescent="0.25">
      <c r="A62" s="3">
        <v>57</v>
      </c>
      <c r="B62" s="3" t="s">
        <v>37</v>
      </c>
      <c r="C62" s="15"/>
      <c r="D62" s="15"/>
      <c r="E62" s="10" t="s">
        <v>91</v>
      </c>
      <c r="F62" s="15" t="str">
        <f>VLOOKUP(E62,'[1]Справочник МТР'!$A$2:$D$521,3,FALSE)</f>
        <v>Втулка баллера нижняя</v>
      </c>
      <c r="G62" s="22" t="str">
        <f>VLOOKUP(E62,'[1]Справочник МТР'!$A$2:$D$521,4,FALSE)</f>
        <v/>
      </c>
      <c r="H62" s="22" t="s">
        <v>599</v>
      </c>
      <c r="I62" s="16" t="str">
        <f>VLOOKUP(E62,'[1]Справочник МТР'!$A$2:$E$521,5,FALSE)</f>
        <v/>
      </c>
      <c r="J62" s="23" t="s">
        <v>24</v>
      </c>
      <c r="K62" s="20">
        <v>1</v>
      </c>
      <c r="L62" s="28">
        <v>15206.71</v>
      </c>
      <c r="M62" s="13">
        <v>15206.71</v>
      </c>
      <c r="N62" s="15"/>
      <c r="O62" s="15"/>
    </row>
    <row r="63" spans="1:15" x14ac:dyDescent="0.25">
      <c r="A63" s="3">
        <v>58</v>
      </c>
      <c r="B63" s="3" t="s">
        <v>37</v>
      </c>
      <c r="C63" s="15"/>
      <c r="D63" s="15"/>
      <c r="E63" s="10" t="s">
        <v>92</v>
      </c>
      <c r="F63" s="15" t="str">
        <f>VLOOKUP(E63,'[1]Справочник МТР'!$A$2:$D$521,3,FALSE)</f>
        <v>Втулка верхняя баллера</v>
      </c>
      <c r="G63" s="22" t="str">
        <f>VLOOKUP(E63,'[1]Справочник МТР'!$A$2:$D$521,4,FALSE)</f>
        <v/>
      </c>
      <c r="H63" s="22" t="s">
        <v>600</v>
      </c>
      <c r="I63" s="16" t="str">
        <f>VLOOKUP(E63,'[1]Справочник МТР'!$A$2:$E$521,5,FALSE)</f>
        <v/>
      </c>
      <c r="J63" s="23" t="s">
        <v>24</v>
      </c>
      <c r="K63" s="20">
        <v>1</v>
      </c>
      <c r="L63" s="28">
        <v>3312</v>
      </c>
      <c r="M63" s="13">
        <v>3312</v>
      </c>
      <c r="N63" s="15"/>
      <c r="O63" s="15"/>
    </row>
    <row r="64" spans="1:15" x14ac:dyDescent="0.25">
      <c r="A64" s="3">
        <v>59</v>
      </c>
      <c r="B64" s="3" t="s">
        <v>37</v>
      </c>
      <c r="C64" s="15"/>
      <c r="D64" s="15"/>
      <c r="E64" s="10" t="s">
        <v>92</v>
      </c>
      <c r="F64" s="15" t="str">
        <f>VLOOKUP(E64,'[1]Справочник МТР'!$A$2:$D$521,3,FALSE)</f>
        <v>Втулка верхняя баллера</v>
      </c>
      <c r="G64" s="22" t="str">
        <f>VLOOKUP(E64,'[1]Справочник МТР'!$A$2:$D$521,4,FALSE)</f>
        <v/>
      </c>
      <c r="H64" s="22" t="s">
        <v>600</v>
      </c>
      <c r="I64" s="16" t="str">
        <f>VLOOKUP(E64,'[1]Справочник МТР'!$A$2:$E$521,5,FALSE)</f>
        <v/>
      </c>
      <c r="J64" s="23" t="s">
        <v>24</v>
      </c>
      <c r="K64" s="20">
        <v>1</v>
      </c>
      <c r="L64" s="28">
        <v>7999</v>
      </c>
      <c r="M64" s="13">
        <v>7999</v>
      </c>
      <c r="N64" s="15"/>
      <c r="O64" s="15"/>
    </row>
    <row r="65" spans="1:15" x14ac:dyDescent="0.25">
      <c r="A65" s="3">
        <v>60</v>
      </c>
      <c r="B65" s="3" t="s">
        <v>37</v>
      </c>
      <c r="C65" s="15"/>
      <c r="D65" s="15"/>
      <c r="E65" s="10" t="s">
        <v>93</v>
      </c>
      <c r="F65" s="15" t="str">
        <f>VLOOKUP(E65,'[1]Справочник МТР'!$A$2:$D$521,3,FALSE)</f>
        <v>Втулка нижняя баллера</v>
      </c>
      <c r="G65" s="22" t="str">
        <f>VLOOKUP(E65,'[1]Справочник МТР'!$A$2:$D$521,4,FALSE)</f>
        <v/>
      </c>
      <c r="H65" s="22" t="s">
        <v>601</v>
      </c>
      <c r="I65" s="16" t="str">
        <f>VLOOKUP(E65,'[1]Справочник МТР'!$A$2:$E$521,5,FALSE)</f>
        <v/>
      </c>
      <c r="J65" s="23" t="s">
        <v>24</v>
      </c>
      <c r="K65" s="20">
        <v>1</v>
      </c>
      <c r="L65" s="28">
        <v>18836</v>
      </c>
      <c r="M65" s="13">
        <v>18836</v>
      </c>
      <c r="N65" s="15"/>
      <c r="O65" s="15"/>
    </row>
    <row r="66" spans="1:15" ht="60" x14ac:dyDescent="0.25">
      <c r="A66" s="3">
        <v>61</v>
      </c>
      <c r="B66" s="3" t="s">
        <v>37</v>
      </c>
      <c r="C66" s="15"/>
      <c r="D66" s="15"/>
      <c r="E66" s="10" t="s">
        <v>94</v>
      </c>
      <c r="F66" s="15" t="str">
        <f>VLOOKUP(E66,'[1]Справочник МТР'!$A$2:$D$521,3,FALSE)</f>
        <v>Выключатель автоматический</v>
      </c>
      <c r="G66" s="22" t="str">
        <f>VLOOKUP(E66,'[1]Справочник МТР'!$A$2:$D$521,4,FALSE)</f>
        <v>OptiDin BM63-1D25-УХЛ3</v>
      </c>
      <c r="H66" s="22" t="s">
        <v>602</v>
      </c>
      <c r="I66" s="16" t="str">
        <f>VLOOKUP(E66,'[1]Справочник МТР'!$A$2:$E$521,5,FALSE)</f>
        <v>ТУ 3421-040-05758109-2009</v>
      </c>
      <c r="J66" s="23" t="s">
        <v>24</v>
      </c>
      <c r="K66" s="20">
        <v>3</v>
      </c>
      <c r="L66" s="28">
        <v>236.4</v>
      </c>
      <c r="M66" s="13">
        <v>709.2</v>
      </c>
      <c r="N66" s="15"/>
      <c r="O66" s="15"/>
    </row>
    <row r="67" spans="1:15" ht="60" x14ac:dyDescent="0.25">
      <c r="A67" s="3">
        <v>62</v>
      </c>
      <c r="B67" s="3" t="s">
        <v>37</v>
      </c>
      <c r="C67" s="15"/>
      <c r="D67" s="15"/>
      <c r="E67" s="10" t="s">
        <v>95</v>
      </c>
      <c r="F67" s="15" t="str">
        <f>VLOOKUP(E67,'[1]Справочник МТР'!$A$2:$D$521,3,FALSE)</f>
        <v>Выключатель автоматический</v>
      </c>
      <c r="G67" s="22" t="str">
        <f>VLOOKUP(E67,'[1]Справочник МТР'!$A$2:$D$521,4,FALSE)</f>
        <v>OptiDin ВМ63-3C50-УХЛ3</v>
      </c>
      <c r="H67" s="22" t="s">
        <v>603</v>
      </c>
      <c r="I67" s="16" t="str">
        <f>VLOOKUP(E67,'[1]Справочник МТР'!$A$2:$E$521,5,FALSE)</f>
        <v>ТУ 3421-040-05758109-2009</v>
      </c>
      <c r="J67" s="23" t="s">
        <v>24</v>
      </c>
      <c r="K67" s="20">
        <v>2</v>
      </c>
      <c r="L67" s="28">
        <v>1088.7</v>
      </c>
      <c r="M67" s="13">
        <v>2177.4</v>
      </c>
      <c r="N67" s="15"/>
      <c r="O67" s="15"/>
    </row>
    <row r="68" spans="1:15" ht="45" x14ac:dyDescent="0.25">
      <c r="A68" s="3">
        <v>63</v>
      </c>
      <c r="B68" s="3" t="s">
        <v>37</v>
      </c>
      <c r="C68" s="15"/>
      <c r="D68" s="15"/>
      <c r="E68" s="10" t="s">
        <v>96</v>
      </c>
      <c r="F68" s="15" t="str">
        <f>VLOOKUP(E68,'[1]Справочник МТР'!$A$2:$D$521,3,FALSE)</f>
        <v>Выключатель автоматический</v>
      </c>
      <c r="G68" s="22" t="str">
        <f>VLOOKUP(E68,'[1]Справочник МТР'!$A$2:$D$521,4,FALSE)</f>
        <v>А63-М-6,3А-2Iн-400AC-У3-КЭАЗ</v>
      </c>
      <c r="H68" s="22" t="s">
        <v>604</v>
      </c>
      <c r="I68" s="16" t="str">
        <f>VLOOKUP(E68,'[1]Справочник МТР'!$A$2:$E$521,5,FALSE)</f>
        <v/>
      </c>
      <c r="J68" s="23" t="s">
        <v>24</v>
      </c>
      <c r="K68" s="20">
        <v>4</v>
      </c>
      <c r="L68" s="28">
        <v>934</v>
      </c>
      <c r="M68" s="13">
        <v>3736</v>
      </c>
      <c r="N68" s="15"/>
      <c r="O68" s="15"/>
    </row>
    <row r="69" spans="1:15" ht="30" x14ac:dyDescent="0.25">
      <c r="A69" s="3">
        <v>64</v>
      </c>
      <c r="B69" s="3" t="s">
        <v>37</v>
      </c>
      <c r="C69" s="15"/>
      <c r="D69" s="15"/>
      <c r="E69" s="10" t="s">
        <v>97</v>
      </c>
      <c r="F69" s="15" t="str">
        <f>VLOOKUP(E69,'[1]Справочник МТР'!$A$2:$D$521,3,FALSE)</f>
        <v>Выключатель автоматический</v>
      </c>
      <c r="G69" s="22" t="str">
        <f>VLOOKUP(E69,'[1]Справочник МТР'!$A$2:$D$521,4,FALSE)</f>
        <v>АП50Б-2МТУ3.1</v>
      </c>
      <c r="H69" s="22" t="s">
        <v>605</v>
      </c>
      <c r="I69" s="16" t="str">
        <f>VLOOKUP(E69,'[1]Справочник МТР'!$A$2:$E$521,5,FALSE)</f>
        <v>ТУ 16-522.139-78</v>
      </c>
      <c r="J69" s="23" t="s">
        <v>24</v>
      </c>
      <c r="K69" s="20">
        <v>7</v>
      </c>
      <c r="L69" s="28">
        <v>762.71</v>
      </c>
      <c r="M69" s="13">
        <v>5338.97</v>
      </c>
      <c r="N69" s="15"/>
      <c r="O69" s="15"/>
    </row>
    <row r="70" spans="1:15" ht="75" x14ac:dyDescent="0.25">
      <c r="A70" s="3">
        <v>65</v>
      </c>
      <c r="B70" s="3" t="s">
        <v>37</v>
      </c>
      <c r="C70" s="15"/>
      <c r="D70" s="15"/>
      <c r="E70" s="10" t="s">
        <v>98</v>
      </c>
      <c r="F70" s="15" t="str">
        <f>VLOOKUP(E70,'[1]Справочник МТР'!$A$2:$D$521,3,FALSE)</f>
        <v>Выключатель автоматический</v>
      </c>
      <c r="G70" s="22" t="str">
        <f>VLOOKUP(E70,'[1]Справочник МТР'!$A$2:$D$521,4,FALSE)</f>
        <v>OptiDin BM63-3Z10-УХЛ3</v>
      </c>
      <c r="H70" s="22" t="s">
        <v>606</v>
      </c>
      <c r="I70" s="16" t="str">
        <f>VLOOKUP(E70,'[1]Справочник МТР'!$A$2:$E$521,5,FALSE)</f>
        <v>ГОСТ Р 50030.2-99 ТУ 3421-040-05758109-2009</v>
      </c>
      <c r="J70" s="23" t="s">
        <v>24</v>
      </c>
      <c r="K70" s="20">
        <v>1</v>
      </c>
      <c r="L70" s="28">
        <v>3841.2</v>
      </c>
      <c r="M70" s="13">
        <v>3841.2</v>
      </c>
      <c r="N70" s="15"/>
      <c r="O70" s="15"/>
    </row>
    <row r="71" spans="1:15" ht="75" x14ac:dyDescent="0.25">
      <c r="A71" s="3">
        <v>66</v>
      </c>
      <c r="B71" s="3" t="s">
        <v>37</v>
      </c>
      <c r="C71" s="15"/>
      <c r="D71" s="15"/>
      <c r="E71" s="10" t="s">
        <v>98</v>
      </c>
      <c r="F71" s="15" t="str">
        <f>VLOOKUP(E71,'[1]Справочник МТР'!$A$2:$D$521,3,FALSE)</f>
        <v>Выключатель автоматический</v>
      </c>
      <c r="G71" s="22" t="str">
        <f>VLOOKUP(E71,'[1]Справочник МТР'!$A$2:$D$521,4,FALSE)</f>
        <v>OptiDin BM63-3Z10-УХЛ3</v>
      </c>
      <c r="H71" s="22" t="s">
        <v>606</v>
      </c>
      <c r="I71" s="16" t="str">
        <f>VLOOKUP(E71,'[1]Справочник МТР'!$A$2:$E$521,5,FALSE)</f>
        <v>ГОСТ Р 50030.2-99 ТУ 3421-040-05758109-2009</v>
      </c>
      <c r="J71" s="23" t="s">
        <v>24</v>
      </c>
      <c r="K71" s="20">
        <v>9</v>
      </c>
      <c r="L71" s="28">
        <v>3340</v>
      </c>
      <c r="M71" s="13">
        <v>30060</v>
      </c>
      <c r="N71" s="15"/>
      <c r="O71" s="15"/>
    </row>
    <row r="72" spans="1:15" x14ac:dyDescent="0.25">
      <c r="A72" s="3">
        <v>67</v>
      </c>
      <c r="B72" s="3" t="s">
        <v>37</v>
      </c>
      <c r="C72" s="15"/>
      <c r="D72" s="15"/>
      <c r="E72" s="10" t="s">
        <v>99</v>
      </c>
      <c r="F72" s="15" t="str">
        <f>VLOOKUP(E72,'[1]Справочник МТР'!$A$2:$D$521,3,FALSE)</f>
        <v>Выключатель конечный</v>
      </c>
      <c r="G72" s="22" t="str">
        <f>VLOOKUP(E72,'[1]Справочник МТР'!$A$2:$D$521,4,FALSE)</f>
        <v>ВПК-2010А УХЛ4</v>
      </c>
      <c r="H72" s="22" t="s">
        <v>607</v>
      </c>
      <c r="I72" s="16" t="str">
        <f>VLOOKUP(E72,'[1]Справочник МТР'!$A$2:$E$521,5,FALSE)</f>
        <v/>
      </c>
      <c r="J72" s="23" t="s">
        <v>24</v>
      </c>
      <c r="K72" s="20">
        <v>10</v>
      </c>
      <c r="L72" s="28">
        <v>126</v>
      </c>
      <c r="M72" s="13">
        <v>1260</v>
      </c>
      <c r="N72" s="15"/>
      <c r="O72" s="15"/>
    </row>
    <row r="73" spans="1:15" ht="30" x14ac:dyDescent="0.25">
      <c r="A73" s="3">
        <v>68</v>
      </c>
      <c r="B73" s="3" t="s">
        <v>37</v>
      </c>
      <c r="C73" s="15"/>
      <c r="D73" s="15"/>
      <c r="E73" s="10" t="s">
        <v>100</v>
      </c>
      <c r="F73" s="15" t="str">
        <f>VLOOKUP(E73,'[1]Справочник МТР'!$A$2:$D$521,3,FALSE)</f>
        <v>Выключатель концевой</v>
      </c>
      <c r="G73" s="22" t="str">
        <f>VLOOKUP(E73,'[1]Справочник МТР'!$A$2:$D$521,4,FALSE)</f>
        <v>LXK3-20S/B</v>
      </c>
      <c r="H73" s="22" t="s">
        <v>608</v>
      </c>
      <c r="I73" s="16" t="str">
        <f>VLOOKUP(E73,'[1]Справочник МТР'!$A$2:$E$521,5,FALSE)</f>
        <v/>
      </c>
      <c r="J73" s="23" t="s">
        <v>24</v>
      </c>
      <c r="K73" s="20">
        <v>4</v>
      </c>
      <c r="L73" s="28">
        <v>1438.83</v>
      </c>
      <c r="M73" s="13">
        <v>5755.32</v>
      </c>
      <c r="N73" s="15"/>
      <c r="O73" s="15"/>
    </row>
    <row r="74" spans="1:15" x14ac:dyDescent="0.25">
      <c r="A74" s="3">
        <v>69</v>
      </c>
      <c r="B74" s="3" t="s">
        <v>37</v>
      </c>
      <c r="C74" s="15"/>
      <c r="D74" s="15"/>
      <c r="E74" s="10" t="s">
        <v>101</v>
      </c>
      <c r="F74" s="15" t="str">
        <f>VLOOKUP(E74,'[1]Справочник МТР'!$A$2:$D$521,3,FALSE)</f>
        <v>Выключатель пакетный</v>
      </c>
      <c r="G74" s="22" t="str">
        <f>VLOOKUP(E74,'[1]Справочник МТР'!$A$2:$D$521,4,FALSE)</f>
        <v>ПВ 3</v>
      </c>
      <c r="H74" s="22" t="s">
        <v>609</v>
      </c>
      <c r="I74" s="16" t="str">
        <f>VLOOKUP(E74,'[1]Справочник МТР'!$A$2:$E$521,5,FALSE)</f>
        <v>ТУ 16-642.051-86</v>
      </c>
      <c r="J74" s="23" t="s">
        <v>24</v>
      </c>
      <c r="K74" s="20">
        <v>41</v>
      </c>
      <c r="L74" s="28">
        <v>149</v>
      </c>
      <c r="M74" s="13">
        <v>6109</v>
      </c>
      <c r="N74" s="15"/>
      <c r="O74" s="15"/>
    </row>
    <row r="75" spans="1:15" ht="30" x14ac:dyDescent="0.25">
      <c r="A75" s="3">
        <v>70</v>
      </c>
      <c r="B75" s="3" t="s">
        <v>37</v>
      </c>
      <c r="C75" s="15"/>
      <c r="D75" s="15"/>
      <c r="E75" s="10" t="s">
        <v>102</v>
      </c>
      <c r="F75" s="15" t="str">
        <f>VLOOKUP(E75,'[1]Справочник МТР'!$A$2:$D$521,3,FALSE)</f>
        <v>Выключатель</v>
      </c>
      <c r="G75" s="22" t="str">
        <f>VLOOKUP(E75,'[1]Справочник МТР'!$A$2:$D$521,4,FALSE)</f>
        <v>серия Союз, Электра</v>
      </c>
      <c r="H75" s="22" t="s">
        <v>610</v>
      </c>
      <c r="I75" s="16" t="str">
        <f>VLOOKUP(E75,'[1]Справочник МТР'!$A$2:$E$521,5,FALSE)</f>
        <v/>
      </c>
      <c r="J75" s="23" t="s">
        <v>24</v>
      </c>
      <c r="K75" s="20">
        <v>1</v>
      </c>
      <c r="L75" s="28">
        <v>27.29</v>
      </c>
      <c r="M75" s="13">
        <v>27.29</v>
      </c>
      <c r="N75" s="15"/>
      <c r="O75" s="15"/>
    </row>
    <row r="76" spans="1:15" x14ac:dyDescent="0.25">
      <c r="A76" s="3">
        <v>71</v>
      </c>
      <c r="B76" s="3" t="s">
        <v>37</v>
      </c>
      <c r="C76" s="15"/>
      <c r="D76" s="15"/>
      <c r="E76" s="10" t="s">
        <v>103</v>
      </c>
      <c r="F76" s="15" t="str">
        <f>VLOOKUP(E76,'[1]Справочник МТР'!$A$2:$D$521,3,FALSE)</f>
        <v>Гайка</v>
      </c>
      <c r="G76" s="22" t="str">
        <f>VLOOKUP(E76,'[1]Справочник МТР'!$A$2:$D$521,4,FALSE)</f>
        <v>M22-6H.5.04</v>
      </c>
      <c r="H76" s="22" t="s">
        <v>611</v>
      </c>
      <c r="I76" s="16" t="str">
        <f>VLOOKUP(E76,'[1]Справочник МТР'!$A$2:$E$521,5,FALSE)</f>
        <v>ГОСТ 5915-70</v>
      </c>
      <c r="J76" s="23" t="s">
        <v>34</v>
      </c>
      <c r="K76" s="20">
        <v>113</v>
      </c>
      <c r="L76" s="28">
        <v>113.33</v>
      </c>
      <c r="M76" s="13">
        <v>12806.29</v>
      </c>
      <c r="N76" s="15"/>
      <c r="O76" s="15"/>
    </row>
    <row r="77" spans="1:15" x14ac:dyDescent="0.25">
      <c r="A77" s="3">
        <v>72</v>
      </c>
      <c r="B77" s="3" t="s">
        <v>37</v>
      </c>
      <c r="C77" s="15"/>
      <c r="D77" s="15"/>
      <c r="E77" s="10" t="s">
        <v>104</v>
      </c>
      <c r="F77" s="15" t="str">
        <f>VLOOKUP(E77,'[1]Справочник МТР'!$A$2:$D$521,3,FALSE)</f>
        <v>Гайка шестигранная нормальная</v>
      </c>
      <c r="G77" s="22" t="str">
        <f>VLOOKUP(E77,'[1]Справочник МТР'!$A$2:$D$521,4,FALSE)</f>
        <v>M4-6</v>
      </c>
      <c r="H77" s="22" t="s">
        <v>612</v>
      </c>
      <c r="I77" s="16" t="str">
        <f>VLOOKUP(E77,'[1]Справочник МТР'!$A$2:$E$521,5,FALSE)</f>
        <v>ГОСТ ISO 4032-2014</v>
      </c>
      <c r="J77" s="23" t="s">
        <v>34</v>
      </c>
      <c r="K77" s="20">
        <v>0.05</v>
      </c>
      <c r="L77" s="28">
        <v>84.6</v>
      </c>
      <c r="M77" s="13">
        <v>4.2300000000000004</v>
      </c>
      <c r="N77" s="15"/>
      <c r="O77" s="15"/>
    </row>
    <row r="78" spans="1:15" x14ac:dyDescent="0.25">
      <c r="A78" s="3">
        <v>73</v>
      </c>
      <c r="B78" s="3" t="s">
        <v>37</v>
      </c>
      <c r="C78" s="15"/>
      <c r="D78" s="15"/>
      <c r="E78" s="10" t="s">
        <v>105</v>
      </c>
      <c r="F78" s="15" t="str">
        <f>VLOOKUP(E78,'[1]Справочник МТР'!$A$2:$D$521,3,FALSE)</f>
        <v>Головка блока цилиндров</v>
      </c>
      <c r="G78" s="22" t="str">
        <f>VLOOKUP(E78,'[1]Справочник МТР'!$A$2:$D$521,4,FALSE)</f>
        <v/>
      </c>
      <c r="H78" s="22" t="s">
        <v>613</v>
      </c>
      <c r="I78" s="16" t="str">
        <f>VLOOKUP(E78,'[1]Справочник МТР'!$A$2:$E$521,5,FALSE)</f>
        <v/>
      </c>
      <c r="J78" s="23" t="s">
        <v>24</v>
      </c>
      <c r="K78" s="20">
        <v>1</v>
      </c>
      <c r="L78" s="28">
        <v>42583.34</v>
      </c>
      <c r="M78" s="13">
        <v>42583.34</v>
      </c>
      <c r="N78" s="15"/>
      <c r="O78" s="15"/>
    </row>
    <row r="79" spans="1:15" x14ac:dyDescent="0.25">
      <c r="A79" s="3">
        <v>74</v>
      </c>
      <c r="B79" s="3" t="s">
        <v>37</v>
      </c>
      <c r="C79" s="15"/>
      <c r="D79" s="15"/>
      <c r="E79" s="10" t="s">
        <v>21</v>
      </c>
      <c r="F79" s="15" t="str">
        <f>VLOOKUP(E79,'[1]Справочник МТР'!$A$2:$D$521,3,FALSE)</f>
        <v>Головка соединительная</v>
      </c>
      <c r="G79" s="22" t="str">
        <f>VLOOKUP(E79,'[1]Справочник МТР'!$A$2:$D$521,4,FALSE)</f>
        <v>ГР-70</v>
      </c>
      <c r="H79" s="22" t="s">
        <v>30</v>
      </c>
      <c r="I79" s="16" t="str">
        <f>VLOOKUP(E79,'[1]Справочник МТР'!$A$2:$E$521,5,FALSE)</f>
        <v/>
      </c>
      <c r="J79" s="23" t="s">
        <v>24</v>
      </c>
      <c r="K79" s="20">
        <v>20</v>
      </c>
      <c r="L79" s="28">
        <v>847.77</v>
      </c>
      <c r="M79" s="13">
        <v>16955.400000000001</v>
      </c>
      <c r="N79" s="15"/>
      <c r="O79" s="15"/>
    </row>
    <row r="80" spans="1:15" ht="45" x14ac:dyDescent="0.25">
      <c r="A80" s="3">
        <v>75</v>
      </c>
      <c r="B80" s="3" t="s">
        <v>37</v>
      </c>
      <c r="C80" s="15"/>
      <c r="D80" s="15"/>
      <c r="E80" s="10" t="s">
        <v>106</v>
      </c>
      <c r="F80" s="15" t="str">
        <f>VLOOKUP(E80,'[1]Справочник МТР'!$A$2:$D$521,3,FALSE)</f>
        <v>Головка соединительная напорная цапковая</v>
      </c>
      <c r="G80" s="22" t="str">
        <f>VLOOKUP(E80,'[1]Справочник МТР'!$A$2:$D$521,4,FALSE)</f>
        <v>ГЦ-70</v>
      </c>
      <c r="H80" s="22" t="s">
        <v>614</v>
      </c>
      <c r="I80" s="16" t="str">
        <f>VLOOKUP(E80,'[1]Справочник МТР'!$A$2:$E$521,5,FALSE)</f>
        <v>ГОСТ 28352-89 ТУ 4854-004-18215408-2001</v>
      </c>
      <c r="J80" s="23" t="s">
        <v>24</v>
      </c>
      <c r="K80" s="20">
        <v>9</v>
      </c>
      <c r="L80" s="28">
        <v>1302.48</v>
      </c>
      <c r="M80" s="13">
        <v>11722.32</v>
      </c>
      <c r="N80" s="15"/>
      <c r="O80" s="15"/>
    </row>
    <row r="81" spans="1:15" x14ac:dyDescent="0.25">
      <c r="A81" s="3">
        <v>76</v>
      </c>
      <c r="B81" s="3" t="s">
        <v>37</v>
      </c>
      <c r="C81" s="15"/>
      <c r="D81" s="15"/>
      <c r="E81" s="10" t="s">
        <v>107</v>
      </c>
      <c r="F81" s="15" t="str">
        <f>VLOOKUP(E81,'[1]Справочник МТР'!$A$2:$D$521,3,FALSE)</f>
        <v>Головка цилиндров</v>
      </c>
      <c r="G81" s="22" t="str">
        <f>VLOOKUP(E81,'[1]Справочник МТР'!$A$2:$D$521,4,FALSE)</f>
        <v/>
      </c>
      <c r="H81" s="24" t="s">
        <v>615</v>
      </c>
      <c r="I81" s="16" t="str">
        <f>VLOOKUP(E81,'[1]Справочник МТР'!$A$2:$E$521,5,FALSE)</f>
        <v/>
      </c>
      <c r="J81" s="25" t="s">
        <v>1056</v>
      </c>
      <c r="K81" s="20">
        <v>2</v>
      </c>
      <c r="L81" s="28">
        <v>11157</v>
      </c>
      <c r="M81" s="13">
        <v>22314</v>
      </c>
      <c r="N81" s="15"/>
      <c r="O81" s="15"/>
    </row>
    <row r="82" spans="1:15" ht="45" x14ac:dyDescent="0.25">
      <c r="A82" s="3">
        <v>77</v>
      </c>
      <c r="B82" s="3" t="s">
        <v>37</v>
      </c>
      <c r="C82" s="15"/>
      <c r="D82" s="15"/>
      <c r="E82" s="10" t="s">
        <v>108</v>
      </c>
      <c r="F82" s="15" t="str">
        <f>VLOOKUP(E82,'[1]Справочник МТР'!$A$2:$D$521,3,FALSE)</f>
        <v>Датчик-реле давления</v>
      </c>
      <c r="G82" s="22" t="str">
        <f>VLOOKUP(E82,'[1]Справочник МТР'!$A$2:$D$521,4,FALSE)</f>
        <v>ДЕМ202-1-01-2</v>
      </c>
      <c r="H82" s="22" t="s">
        <v>616</v>
      </c>
      <c r="I82" s="16" t="str">
        <f>VLOOKUP(E82,'[1]Справочник МТР'!$A$2:$E$521,5,FALSE)</f>
        <v>ТУ 4212-147-00227471-2012</v>
      </c>
      <c r="J82" s="23" t="s">
        <v>24</v>
      </c>
      <c r="K82" s="20">
        <v>1</v>
      </c>
      <c r="L82" s="28">
        <v>6500</v>
      </c>
      <c r="M82" s="13">
        <v>6500</v>
      </c>
      <c r="N82" s="15"/>
      <c r="O82" s="15"/>
    </row>
    <row r="83" spans="1:15" ht="30" x14ac:dyDescent="0.25">
      <c r="A83" s="3">
        <v>78</v>
      </c>
      <c r="B83" s="3" t="s">
        <v>37</v>
      </c>
      <c r="C83" s="15"/>
      <c r="D83" s="15"/>
      <c r="E83" s="10" t="s">
        <v>109</v>
      </c>
      <c r="F83" s="15" t="str">
        <f>VLOOKUP(E83,'[1]Справочник МТР'!$A$2:$D$521,3,FALSE)</f>
        <v>Диск регулировочный</v>
      </c>
      <c r="G83" s="22" t="str">
        <f>VLOOKUP(E83,'[1]Справочник МТР'!$A$2:$D$521,4,FALSE)</f>
        <v/>
      </c>
      <c r="H83" s="22" t="s">
        <v>617</v>
      </c>
      <c r="I83" s="16" t="str">
        <f>VLOOKUP(E83,'[1]Справочник МТР'!$A$2:$E$521,5,FALSE)</f>
        <v/>
      </c>
      <c r="J83" s="23" t="s">
        <v>24</v>
      </c>
      <c r="K83" s="20">
        <v>2</v>
      </c>
      <c r="L83" s="28">
        <v>430</v>
      </c>
      <c r="M83" s="13">
        <v>860</v>
      </c>
      <c r="N83" s="15"/>
      <c r="O83" s="15"/>
    </row>
    <row r="84" spans="1:15" ht="45" x14ac:dyDescent="0.25">
      <c r="A84" s="3">
        <v>79</v>
      </c>
      <c r="B84" s="3" t="s">
        <v>37</v>
      </c>
      <c r="C84" s="15"/>
      <c r="D84" s="15"/>
      <c r="E84" s="10" t="s">
        <v>110</v>
      </c>
      <c r="F84" s="15" t="str">
        <f>VLOOKUP(E84,'[1]Справочник МТР'!$A$2:$D$521,3,FALSE)</f>
        <v>Заглушка торцевая</v>
      </c>
      <c r="G84" s="22" t="str">
        <f>VLOOKUP(E84,'[1]Справочник МТР'!$A$2:$D$521,4,FALSE)</f>
        <v>Идеал Комфорт</v>
      </c>
      <c r="H84" s="22" t="s">
        <v>618</v>
      </c>
      <c r="I84" s="16" t="str">
        <f>VLOOKUP(E84,'[1]Справочник МТР'!$A$2:$E$521,5,FALSE)</f>
        <v>ТУ 5772-001-53906522-2009</v>
      </c>
      <c r="J84" s="23" t="s">
        <v>1057</v>
      </c>
      <c r="K84" s="20">
        <v>1</v>
      </c>
      <c r="L84" s="28">
        <v>19.12</v>
      </c>
      <c r="M84" s="13">
        <v>19.12</v>
      </c>
      <c r="N84" s="15"/>
      <c r="O84" s="15"/>
    </row>
    <row r="85" spans="1:15" x14ac:dyDescent="0.25">
      <c r="A85" s="3">
        <v>80</v>
      </c>
      <c r="B85" s="3" t="s">
        <v>37</v>
      </c>
      <c r="C85" s="15"/>
      <c r="D85" s="15"/>
      <c r="E85" s="10" t="s">
        <v>111</v>
      </c>
      <c r="F85" s="15" t="str">
        <f>VLOOKUP(E85,'[1]Справочник МТР'!$A$2:$D$521,3,FALSE)</f>
        <v>Заготовка полумуфты гребного вала</v>
      </c>
      <c r="G85" s="22" t="str">
        <f>VLOOKUP(E85,'[1]Справочник МТР'!$A$2:$D$521,4,FALSE)</f>
        <v/>
      </c>
      <c r="H85" s="22" t="s">
        <v>619</v>
      </c>
      <c r="I85" s="16" t="str">
        <f>VLOOKUP(E85,'[1]Справочник МТР'!$A$2:$E$521,5,FALSE)</f>
        <v/>
      </c>
      <c r="J85" s="23" t="s">
        <v>24</v>
      </c>
      <c r="K85" s="20">
        <v>1</v>
      </c>
      <c r="L85" s="28">
        <v>8972.8799999999992</v>
      </c>
      <c r="M85" s="13">
        <v>8972.8799999999992</v>
      </c>
      <c r="N85" s="15"/>
      <c r="O85" s="15"/>
    </row>
    <row r="86" spans="1:15" x14ac:dyDescent="0.25">
      <c r="A86" s="3">
        <v>81</v>
      </c>
      <c r="B86" s="3" t="s">
        <v>37</v>
      </c>
      <c r="C86" s="15"/>
      <c r="D86" s="15"/>
      <c r="E86" s="10" t="s">
        <v>111</v>
      </c>
      <c r="F86" s="15" t="str">
        <f>VLOOKUP(E86,'[1]Справочник МТР'!$A$2:$D$521,3,FALSE)</f>
        <v>Заготовка полумуфты гребного вала</v>
      </c>
      <c r="G86" s="22" t="str">
        <f>VLOOKUP(E86,'[1]Справочник МТР'!$A$2:$D$521,4,FALSE)</f>
        <v/>
      </c>
      <c r="H86" s="22" t="s">
        <v>619</v>
      </c>
      <c r="I86" s="16" t="str">
        <f>VLOOKUP(E86,'[1]Справочник МТР'!$A$2:$E$521,5,FALSE)</f>
        <v/>
      </c>
      <c r="J86" s="23" t="s">
        <v>24</v>
      </c>
      <c r="K86" s="20">
        <v>2</v>
      </c>
      <c r="L86" s="28">
        <v>8972.89</v>
      </c>
      <c r="M86" s="13">
        <v>17945.78</v>
      </c>
      <c r="N86" s="15"/>
      <c r="O86" s="15"/>
    </row>
    <row r="87" spans="1:15" x14ac:dyDescent="0.25">
      <c r="A87" s="3">
        <v>82</v>
      </c>
      <c r="B87" s="3" t="s">
        <v>37</v>
      </c>
      <c r="C87" s="15"/>
      <c r="D87" s="15"/>
      <c r="E87" s="10" t="s">
        <v>112</v>
      </c>
      <c r="F87" s="15" t="str">
        <f>VLOOKUP(E87,'[1]Справочник МТР'!$A$2:$D$521,3,FALSE)</f>
        <v>Заготовка полумуфты</v>
      </c>
      <c r="G87" s="22" t="str">
        <f>VLOOKUP(E87,'[1]Справочник МТР'!$A$2:$D$521,4,FALSE)</f>
        <v/>
      </c>
      <c r="H87" s="22" t="s">
        <v>620</v>
      </c>
      <c r="I87" s="16" t="str">
        <f>VLOOKUP(E87,'[1]Справочник МТР'!$A$2:$E$521,5,FALSE)</f>
        <v/>
      </c>
      <c r="J87" s="23" t="s">
        <v>24</v>
      </c>
      <c r="K87" s="20">
        <v>1</v>
      </c>
      <c r="L87" s="28">
        <v>9996</v>
      </c>
      <c r="M87" s="13">
        <v>9996</v>
      </c>
      <c r="N87" s="15"/>
      <c r="O87" s="15"/>
    </row>
    <row r="88" spans="1:15" x14ac:dyDescent="0.25">
      <c r="A88" s="3">
        <v>83</v>
      </c>
      <c r="B88" s="3" t="s">
        <v>37</v>
      </c>
      <c r="C88" s="15"/>
      <c r="D88" s="15"/>
      <c r="E88" s="10" t="s">
        <v>113</v>
      </c>
      <c r="F88" s="15" t="str">
        <f>VLOOKUP(E88,'[1]Справочник МТР'!$A$2:$D$521,3,FALSE)</f>
        <v>Заготовка полумуфты</v>
      </c>
      <c r="G88" s="22" t="str">
        <f>VLOOKUP(E88,'[1]Справочник МТР'!$A$2:$D$521,4,FALSE)</f>
        <v/>
      </c>
      <c r="H88" s="22" t="s">
        <v>621</v>
      </c>
      <c r="I88" s="16" t="str">
        <f>VLOOKUP(E88,'[1]Справочник МТР'!$A$2:$E$521,5,FALSE)</f>
        <v/>
      </c>
      <c r="J88" s="23" t="s">
        <v>24</v>
      </c>
      <c r="K88" s="20">
        <v>1</v>
      </c>
      <c r="L88" s="28">
        <v>34520.76</v>
      </c>
      <c r="M88" s="13">
        <v>34520.76</v>
      </c>
      <c r="N88" s="15"/>
      <c r="O88" s="15"/>
    </row>
    <row r="89" spans="1:15" x14ac:dyDescent="0.25">
      <c r="A89" s="3">
        <v>84</v>
      </c>
      <c r="B89" s="3" t="s">
        <v>37</v>
      </c>
      <c r="C89" s="15"/>
      <c r="D89" s="15"/>
      <c r="E89" s="10" t="s">
        <v>114</v>
      </c>
      <c r="F89" s="15" t="str">
        <f>VLOOKUP(E89,'[1]Справочник МТР'!$A$2:$D$521,3,FALSE)</f>
        <v>Заготовка фланца</v>
      </c>
      <c r="G89" s="22" t="str">
        <f>VLOOKUP(E89,'[1]Справочник МТР'!$A$2:$D$521,4,FALSE)</f>
        <v/>
      </c>
      <c r="H89" s="22" t="s">
        <v>622</v>
      </c>
      <c r="I89" s="16" t="str">
        <f>VLOOKUP(E89,'[1]Справочник МТР'!$A$2:$E$521,5,FALSE)</f>
        <v/>
      </c>
      <c r="J89" s="23" t="s">
        <v>24</v>
      </c>
      <c r="K89" s="20">
        <v>2</v>
      </c>
      <c r="L89" s="28">
        <v>19669.990000000002</v>
      </c>
      <c r="M89" s="13">
        <v>39339.980000000003</v>
      </c>
      <c r="N89" s="15"/>
      <c r="O89" s="15"/>
    </row>
    <row r="90" spans="1:15" ht="30" x14ac:dyDescent="0.25">
      <c r="A90" s="3">
        <v>85</v>
      </c>
      <c r="B90" s="3" t="s">
        <v>37</v>
      </c>
      <c r="C90" s="15"/>
      <c r="D90" s="15"/>
      <c r="E90" s="10" t="s">
        <v>115</v>
      </c>
      <c r="F90" s="15" t="str">
        <f>VLOOKUP(E90,'[1]Справочник МТР'!$A$2:$D$521,3,FALSE)</f>
        <v>Заготовка</v>
      </c>
      <c r="G90" s="22" t="str">
        <f>VLOOKUP(E90,'[1]Справочник МТР'!$A$2:$D$521,4,FALSE)</f>
        <v/>
      </c>
      <c r="H90" s="22" t="s">
        <v>623</v>
      </c>
      <c r="I90" s="16" t="str">
        <f>VLOOKUP(E90,'[1]Справочник МТР'!$A$2:$E$521,5,FALSE)</f>
        <v/>
      </c>
      <c r="J90" s="23" t="s">
        <v>24</v>
      </c>
      <c r="K90" s="20">
        <v>2</v>
      </c>
      <c r="L90" s="28">
        <v>5940</v>
      </c>
      <c r="M90" s="13">
        <v>11880</v>
      </c>
      <c r="N90" s="15"/>
      <c r="O90" s="15"/>
    </row>
    <row r="91" spans="1:15" ht="30" x14ac:dyDescent="0.25">
      <c r="A91" s="3">
        <v>86</v>
      </c>
      <c r="B91" s="3" t="s">
        <v>37</v>
      </c>
      <c r="C91" s="15"/>
      <c r="D91" s="15"/>
      <c r="E91" s="10" t="s">
        <v>116</v>
      </c>
      <c r="F91" s="15" t="str">
        <f>VLOOKUP(E91,'[1]Справочник МТР'!$A$2:$D$521,3,FALSE)</f>
        <v>Заготовка</v>
      </c>
      <c r="G91" s="22" t="str">
        <f>VLOOKUP(E91,'[1]Справочник МТР'!$A$2:$D$521,4,FALSE)</f>
        <v/>
      </c>
      <c r="H91" s="22" t="s">
        <v>624</v>
      </c>
      <c r="I91" s="16" t="str">
        <f>VLOOKUP(E91,'[1]Справочник МТР'!$A$2:$E$521,5,FALSE)</f>
        <v/>
      </c>
      <c r="J91" s="23" t="s">
        <v>24</v>
      </c>
      <c r="K91" s="20">
        <v>2</v>
      </c>
      <c r="L91" s="28">
        <v>20196</v>
      </c>
      <c r="M91" s="13">
        <v>40392</v>
      </c>
      <c r="N91" s="15"/>
      <c r="O91" s="15"/>
    </row>
    <row r="92" spans="1:15" ht="30" x14ac:dyDescent="0.25">
      <c r="A92" s="3">
        <v>87</v>
      </c>
      <c r="B92" s="3" t="s">
        <v>37</v>
      </c>
      <c r="C92" s="15"/>
      <c r="D92" s="15"/>
      <c r="E92" s="10" t="s">
        <v>117</v>
      </c>
      <c r="F92" s="15" t="str">
        <f>VLOOKUP(E92,'[1]Справочник МТР'!$A$2:$D$521,3,FALSE)</f>
        <v>Зажим винтовой</v>
      </c>
      <c r="G92" s="22" t="str">
        <f>VLOOKUP(E92,'[1]Справочник МТР'!$A$2:$D$521,4,FALSE)</f>
        <v>ЗВИ-10</v>
      </c>
      <c r="H92" s="22" t="s">
        <v>625</v>
      </c>
      <c r="I92" s="16" t="str">
        <f>VLOOKUP(E92,'[1]Справочник МТР'!$A$2:$E$521,5,FALSE)</f>
        <v/>
      </c>
      <c r="J92" s="23" t="s">
        <v>24</v>
      </c>
      <c r="K92" s="20">
        <v>94</v>
      </c>
      <c r="L92" s="28">
        <v>59.04</v>
      </c>
      <c r="M92" s="13">
        <v>5549.76</v>
      </c>
      <c r="N92" s="15"/>
      <c r="O92" s="15"/>
    </row>
    <row r="93" spans="1:15" ht="30" x14ac:dyDescent="0.25">
      <c r="A93" s="3">
        <v>88</v>
      </c>
      <c r="B93" s="3" t="s">
        <v>37</v>
      </c>
      <c r="C93" s="15"/>
      <c r="D93" s="15"/>
      <c r="E93" s="10" t="s">
        <v>118</v>
      </c>
      <c r="F93" s="15" t="str">
        <f>VLOOKUP(E93,'[1]Справочник МТР'!$A$2:$D$521,3,FALSE)</f>
        <v>Зажим клеммный</v>
      </c>
      <c r="G93" s="22" t="str">
        <f>VLOOKUP(E93,'[1]Справочник МТР'!$A$2:$D$521,4,FALSE)</f>
        <v>CBC</v>
      </c>
      <c r="H93" s="22" t="s">
        <v>626</v>
      </c>
      <c r="I93" s="16" t="str">
        <f>VLOOKUP(E93,'[1]Справочник МТР'!$A$2:$E$521,5,FALSE)</f>
        <v/>
      </c>
      <c r="J93" s="23" t="s">
        <v>24</v>
      </c>
      <c r="K93" s="20">
        <v>17</v>
      </c>
      <c r="L93" s="28">
        <v>37.700000000000003</v>
      </c>
      <c r="M93" s="13">
        <v>640.9</v>
      </c>
      <c r="N93" s="15"/>
      <c r="O93" s="15"/>
    </row>
    <row r="94" spans="1:15" x14ac:dyDescent="0.25">
      <c r="A94" s="3">
        <v>89</v>
      </c>
      <c r="B94" s="3" t="s">
        <v>37</v>
      </c>
      <c r="C94" s="15"/>
      <c r="D94" s="15"/>
      <c r="E94" s="10" t="s">
        <v>119</v>
      </c>
      <c r="F94" s="15" t="str">
        <f>VLOOKUP(E94,'[1]Справочник МТР'!$A$2:$D$521,3,FALSE)</f>
        <v>Зажим проходной</v>
      </c>
      <c r="G94" s="22" t="str">
        <f>VLOOKUP(E94,'[1]Справочник МТР'!$A$2:$D$521,4,FALSE)</f>
        <v>Quadro, CBC</v>
      </c>
      <c r="H94" s="22" t="s">
        <v>627</v>
      </c>
      <c r="I94" s="16" t="str">
        <f>VLOOKUP(E94,'[1]Справочник МТР'!$A$2:$E$521,5,FALSE)</f>
        <v/>
      </c>
      <c r="J94" s="23" t="s">
        <v>24</v>
      </c>
      <c r="K94" s="20">
        <v>10</v>
      </c>
      <c r="L94" s="28">
        <v>60.91</v>
      </c>
      <c r="M94" s="13">
        <v>609.1</v>
      </c>
      <c r="N94" s="15"/>
      <c r="O94" s="15"/>
    </row>
    <row r="95" spans="1:15" ht="30" x14ac:dyDescent="0.25">
      <c r="A95" s="3">
        <v>90</v>
      </c>
      <c r="B95" s="3" t="s">
        <v>37</v>
      </c>
      <c r="C95" s="15"/>
      <c r="D95" s="15"/>
      <c r="E95" s="10" t="s">
        <v>120</v>
      </c>
      <c r="F95" s="15" t="str">
        <f>VLOOKUP(E95,'[1]Справочник МТР'!$A$2:$D$521,3,FALSE)</f>
        <v>Зажим упаковочный</v>
      </c>
      <c r="G95" s="22" t="str">
        <f>VLOOKUP(E95,'[1]Справочник МТР'!$A$2:$D$521,4,FALSE)</f>
        <v>SPECTA</v>
      </c>
      <c r="H95" s="22" t="s">
        <v>628</v>
      </c>
      <c r="I95" s="16" t="str">
        <f>VLOOKUP(E95,'[1]Справочник МТР'!$A$2:$E$521,5,FALSE)</f>
        <v>ТУ 1231-001-75624126-2009</v>
      </c>
      <c r="J95" s="23" t="s">
        <v>24</v>
      </c>
      <c r="K95" s="20">
        <v>750</v>
      </c>
      <c r="L95" s="28">
        <v>4.5</v>
      </c>
      <c r="M95" s="13">
        <v>3375</v>
      </c>
      <c r="N95" s="15"/>
      <c r="O95" s="15"/>
    </row>
    <row r="96" spans="1:15" x14ac:dyDescent="0.25">
      <c r="A96" s="3">
        <v>91</v>
      </c>
      <c r="B96" s="3" t="s">
        <v>37</v>
      </c>
      <c r="C96" s="15"/>
      <c r="D96" s="15"/>
      <c r="E96" s="10" t="s">
        <v>121</v>
      </c>
      <c r="F96" s="15" t="str">
        <f>VLOOKUP(E96,'[1]Справочник МТР'!$A$2:$D$521,3,FALSE)</f>
        <v>Заклепка</v>
      </c>
      <c r="G96" s="22" t="str">
        <f>VLOOKUP(E96,'[1]Справочник МТР'!$A$2:$D$521,4,FALSE)</f>
        <v/>
      </c>
      <c r="H96" s="22" t="s">
        <v>629</v>
      </c>
      <c r="I96" s="16" t="str">
        <f>VLOOKUP(E96,'[1]Справочник МТР'!$A$2:$E$521,5,FALSE)</f>
        <v/>
      </c>
      <c r="J96" s="23" t="s">
        <v>24</v>
      </c>
      <c r="K96" s="20">
        <v>54</v>
      </c>
      <c r="L96" s="28">
        <v>257.63</v>
      </c>
      <c r="M96" s="13">
        <v>13912.02</v>
      </c>
      <c r="N96" s="15"/>
      <c r="O96" s="15"/>
    </row>
    <row r="97" spans="1:15" x14ac:dyDescent="0.25">
      <c r="A97" s="3">
        <v>92</v>
      </c>
      <c r="B97" s="3" t="s">
        <v>37</v>
      </c>
      <c r="C97" s="15"/>
      <c r="D97" s="15"/>
      <c r="E97" s="10" t="s">
        <v>122</v>
      </c>
      <c r="F97" s="15" t="str">
        <f>VLOOKUP(E97,'[1]Справочник МТР'!$A$2:$D$521,3,FALSE)</f>
        <v>Зацеп носовой правого борта</v>
      </c>
      <c r="G97" s="22" t="str">
        <f>VLOOKUP(E97,'[1]Справочник МТР'!$A$2:$D$521,4,FALSE)</f>
        <v/>
      </c>
      <c r="H97" s="22" t="s">
        <v>630</v>
      </c>
      <c r="I97" s="16" t="str">
        <f>VLOOKUP(E97,'[1]Справочник МТР'!$A$2:$E$521,5,FALSE)</f>
        <v/>
      </c>
      <c r="J97" s="23" t="s">
        <v>24</v>
      </c>
      <c r="K97" s="20">
        <v>1</v>
      </c>
      <c r="L97" s="28">
        <v>303332</v>
      </c>
      <c r="M97" s="13">
        <v>303332</v>
      </c>
      <c r="N97" s="15"/>
      <c r="O97" s="15"/>
    </row>
    <row r="98" spans="1:15" x14ac:dyDescent="0.25">
      <c r="A98" s="3">
        <v>93</v>
      </c>
      <c r="B98" s="3" t="s">
        <v>37</v>
      </c>
      <c r="C98" s="15"/>
      <c r="D98" s="15"/>
      <c r="E98" s="10" t="s">
        <v>123</v>
      </c>
      <c r="F98" s="15" t="str">
        <f>VLOOKUP(E98,'[1]Справочник МТР'!$A$2:$D$521,3,FALSE)</f>
        <v>Защелка</v>
      </c>
      <c r="G98" s="22" t="str">
        <f>VLOOKUP(E98,'[1]Справочник МТР'!$A$2:$D$521,4,FALSE)</f>
        <v/>
      </c>
      <c r="H98" s="22" t="s">
        <v>631</v>
      </c>
      <c r="I98" s="16" t="str">
        <f>VLOOKUP(E98,'[1]Справочник МТР'!$A$2:$E$521,5,FALSE)</f>
        <v/>
      </c>
      <c r="J98" s="23" t="s">
        <v>24</v>
      </c>
      <c r="K98" s="20">
        <v>3</v>
      </c>
      <c r="L98" s="28">
        <v>4348.51</v>
      </c>
      <c r="M98" s="13">
        <v>13045.53</v>
      </c>
      <c r="N98" s="15"/>
      <c r="O98" s="15"/>
    </row>
    <row r="99" spans="1:15" x14ac:dyDescent="0.25">
      <c r="A99" s="3">
        <v>94</v>
      </c>
      <c r="B99" s="3" t="s">
        <v>37</v>
      </c>
      <c r="C99" s="15"/>
      <c r="D99" s="15"/>
      <c r="E99" s="10" t="s">
        <v>124</v>
      </c>
      <c r="F99" s="15" t="str">
        <f>VLOOKUP(E99,'[1]Справочник МТР'!$A$2:$D$521,3,FALSE)</f>
        <v>Звездочка брашпиля</v>
      </c>
      <c r="G99" s="22" t="str">
        <f>VLOOKUP(E99,'[1]Справочник МТР'!$A$2:$D$521,4,FALSE)</f>
        <v/>
      </c>
      <c r="H99" s="22" t="s">
        <v>632</v>
      </c>
      <c r="I99" s="16" t="str">
        <f>VLOOKUP(E99,'[1]Справочник МТР'!$A$2:$E$521,5,FALSE)</f>
        <v/>
      </c>
      <c r="J99" s="23" t="s">
        <v>24</v>
      </c>
      <c r="K99" s="20">
        <v>1</v>
      </c>
      <c r="L99" s="28">
        <v>7225.26</v>
      </c>
      <c r="M99" s="13">
        <v>7225.26</v>
      </c>
      <c r="N99" s="15"/>
      <c r="O99" s="15"/>
    </row>
    <row r="100" spans="1:15" x14ac:dyDescent="0.25">
      <c r="A100" s="3">
        <v>95</v>
      </c>
      <c r="B100" s="3" t="s">
        <v>37</v>
      </c>
      <c r="C100" s="15"/>
      <c r="D100" s="15"/>
      <c r="E100" s="10" t="s">
        <v>125</v>
      </c>
      <c r="F100" s="15" t="str">
        <f>VLOOKUP(E100,'[1]Справочник МТР'!$A$2:$D$521,3,FALSE)</f>
        <v>Звездочка под якорную цепь</v>
      </c>
      <c r="G100" s="22" t="str">
        <f>VLOOKUP(E100,'[1]Справочник МТР'!$A$2:$D$521,4,FALSE)</f>
        <v/>
      </c>
      <c r="H100" s="22" t="s">
        <v>633</v>
      </c>
      <c r="I100" s="16" t="str">
        <f>VLOOKUP(E100,'[1]Справочник МТР'!$A$2:$E$521,5,FALSE)</f>
        <v/>
      </c>
      <c r="J100" s="23" t="s">
        <v>24</v>
      </c>
      <c r="K100" s="20">
        <v>2</v>
      </c>
      <c r="L100" s="28">
        <v>18587.07</v>
      </c>
      <c r="M100" s="13">
        <v>37174.14</v>
      </c>
      <c r="N100" s="15"/>
      <c r="O100" s="15"/>
    </row>
    <row r="101" spans="1:15" x14ac:dyDescent="0.25">
      <c r="A101" s="3">
        <v>96</v>
      </c>
      <c r="B101" s="3" t="s">
        <v>37</v>
      </c>
      <c r="C101" s="15"/>
      <c r="D101" s="15"/>
      <c r="E101" s="10" t="s">
        <v>126</v>
      </c>
      <c r="F101" s="15" t="str">
        <f>VLOOKUP(E101,'[1]Справочник МТР'!$A$2:$D$521,3,FALSE)</f>
        <v>Звездочка под якорную цепь</v>
      </c>
      <c r="G101" s="22" t="str">
        <f>VLOOKUP(E101,'[1]Справочник МТР'!$A$2:$D$521,4,FALSE)</f>
        <v/>
      </c>
      <c r="H101" s="22" t="s">
        <v>634</v>
      </c>
      <c r="I101" s="16" t="str">
        <f>VLOOKUP(E101,'[1]Справочник МТР'!$A$2:$E$521,5,FALSE)</f>
        <v/>
      </c>
      <c r="J101" s="23" t="s">
        <v>24</v>
      </c>
      <c r="K101" s="20">
        <v>1</v>
      </c>
      <c r="L101" s="28">
        <v>19826.080000000002</v>
      </c>
      <c r="M101" s="13">
        <v>19826.080000000002</v>
      </c>
      <c r="N101" s="15"/>
      <c r="O101" s="15"/>
    </row>
    <row r="102" spans="1:15" x14ac:dyDescent="0.25">
      <c r="A102" s="3">
        <v>97</v>
      </c>
      <c r="B102" s="3" t="s">
        <v>37</v>
      </c>
      <c r="C102" s="15"/>
      <c r="D102" s="15"/>
      <c r="E102" s="10" t="s">
        <v>127</v>
      </c>
      <c r="F102" s="15" t="str">
        <f>VLOOKUP(E102,'[1]Справочник МТР'!$A$2:$D$521,3,FALSE)</f>
        <v>Звено треугольное разъемное</v>
      </c>
      <c r="G102" s="22" t="str">
        <f>VLOOKUP(E102,'[1]Справочник МТР'!$A$2:$D$521,4,FALSE)</f>
        <v>Рт3-8,0</v>
      </c>
      <c r="H102" s="22" t="s">
        <v>635</v>
      </c>
      <c r="I102" s="16" t="str">
        <f>VLOOKUP(E102,'[1]Справочник МТР'!$A$2:$E$521,5,FALSE)</f>
        <v>ГОСТ Р 58753-2019</v>
      </c>
      <c r="J102" s="23" t="s">
        <v>24</v>
      </c>
      <c r="K102" s="20">
        <v>2</v>
      </c>
      <c r="L102" s="28">
        <v>2431</v>
      </c>
      <c r="M102" s="13">
        <v>4862</v>
      </c>
      <c r="N102" s="15"/>
      <c r="O102" s="15"/>
    </row>
    <row r="103" spans="1:15" ht="30" x14ac:dyDescent="0.25">
      <c r="A103" s="3">
        <v>98</v>
      </c>
      <c r="B103" s="3" t="s">
        <v>37</v>
      </c>
      <c r="C103" s="15"/>
      <c r="D103" s="15"/>
      <c r="E103" s="10" t="s">
        <v>128</v>
      </c>
      <c r="F103" s="15" t="str">
        <f>VLOOKUP(E103,'[1]Справочник МТР'!$A$2:$D$521,3,FALSE)</f>
        <v>Зенкер</v>
      </c>
      <c r="G103" s="22" t="str">
        <f>VLOOKUP(E103,'[1]Справочник МТР'!$A$2:$D$521,4,FALSE)</f>
        <v>2320-2552 h8</v>
      </c>
      <c r="H103" s="22" t="s">
        <v>636</v>
      </c>
      <c r="I103" s="16" t="str">
        <f>VLOOKUP(E103,'[1]Справочник МТР'!$A$2:$E$521,5,FALSE)</f>
        <v>ГОСТ 12489-71</v>
      </c>
      <c r="J103" s="23" t="s">
        <v>24</v>
      </c>
      <c r="K103" s="20">
        <v>4</v>
      </c>
      <c r="L103" s="28">
        <v>351</v>
      </c>
      <c r="M103" s="13">
        <v>1404</v>
      </c>
      <c r="N103" s="15"/>
      <c r="O103" s="15"/>
    </row>
    <row r="104" spans="1:15" ht="45" x14ac:dyDescent="0.25">
      <c r="A104" s="3">
        <v>99</v>
      </c>
      <c r="B104" s="3" t="s">
        <v>37</v>
      </c>
      <c r="C104" s="15"/>
      <c r="D104" s="15"/>
      <c r="E104" s="10" t="s">
        <v>129</v>
      </c>
      <c r="F104" s="15" t="str">
        <f>VLOOKUP(E104,'[1]Справочник МТР'!$A$2:$D$521,3,FALSE)</f>
        <v>Зенкер</v>
      </c>
      <c r="G104" s="22" t="str">
        <f>VLOOKUP(E104,'[1]Справочник МТР'!$A$2:$D$521,4,FALSE)</f>
        <v>2320-2574</v>
      </c>
      <c r="H104" s="22" t="s">
        <v>637</v>
      </c>
      <c r="I104" s="16" t="str">
        <f>VLOOKUP(E104,'[1]Справочник МТР'!$A$2:$E$521,5,FALSE)</f>
        <v>ГОСТ 12489-71</v>
      </c>
      <c r="J104" s="23" t="s">
        <v>24</v>
      </c>
      <c r="K104" s="20">
        <v>2</v>
      </c>
      <c r="L104" s="28">
        <v>1518</v>
      </c>
      <c r="M104" s="13">
        <v>3036</v>
      </c>
      <c r="N104" s="15"/>
      <c r="O104" s="15"/>
    </row>
    <row r="105" spans="1:15" ht="45" x14ac:dyDescent="0.25">
      <c r="A105" s="3">
        <v>100</v>
      </c>
      <c r="B105" s="3" t="s">
        <v>37</v>
      </c>
      <c r="C105" s="15"/>
      <c r="D105" s="15"/>
      <c r="E105" s="10" t="s">
        <v>130</v>
      </c>
      <c r="F105" s="15" t="str">
        <f>VLOOKUP(E105,'[1]Справочник МТР'!$A$2:$D$521,3,FALSE)</f>
        <v>Зенкер</v>
      </c>
      <c r="G105" s="22" t="str">
        <f>VLOOKUP(E105,'[1]Справочник МТР'!$A$2:$D$521,4,FALSE)</f>
        <v>2320-2583</v>
      </c>
      <c r="H105" s="22" t="s">
        <v>638</v>
      </c>
      <c r="I105" s="16" t="str">
        <f>VLOOKUP(E105,'[1]Справочник МТР'!$A$2:$E$521,5,FALSE)</f>
        <v>ГОСТ 12489-71</v>
      </c>
      <c r="J105" s="23" t="s">
        <v>24</v>
      </c>
      <c r="K105" s="20">
        <v>3</v>
      </c>
      <c r="L105" s="28">
        <v>2638</v>
      </c>
      <c r="M105" s="13">
        <v>7914</v>
      </c>
      <c r="N105" s="15"/>
      <c r="O105" s="15"/>
    </row>
    <row r="106" spans="1:15" ht="45" x14ac:dyDescent="0.25">
      <c r="A106" s="3">
        <v>101</v>
      </c>
      <c r="B106" s="3" t="s">
        <v>37</v>
      </c>
      <c r="C106" s="15"/>
      <c r="D106" s="15"/>
      <c r="E106" s="10" t="s">
        <v>131</v>
      </c>
      <c r="F106" s="15" t="str">
        <f>VLOOKUP(E106,'[1]Справочник МТР'!$A$2:$D$521,3,FALSE)</f>
        <v>Зенкер</v>
      </c>
      <c r="G106" s="22" t="str">
        <f>VLOOKUP(E106,'[1]Справочник МТР'!$A$2:$D$521,4,FALSE)</f>
        <v>2320-2598</v>
      </c>
      <c r="H106" s="22" t="s">
        <v>639</v>
      </c>
      <c r="I106" s="16" t="str">
        <f>VLOOKUP(E106,'[1]Справочник МТР'!$A$2:$E$521,5,FALSE)</f>
        <v>ГОСТ 12489-71</v>
      </c>
      <c r="J106" s="23" t="s">
        <v>24</v>
      </c>
      <c r="K106" s="20">
        <v>3</v>
      </c>
      <c r="L106" s="28">
        <v>3775</v>
      </c>
      <c r="M106" s="13">
        <v>11325</v>
      </c>
      <c r="N106" s="15"/>
      <c r="O106" s="15"/>
    </row>
    <row r="107" spans="1:15" ht="30" x14ac:dyDescent="0.25">
      <c r="A107" s="3">
        <v>102</v>
      </c>
      <c r="B107" s="3" t="s">
        <v>37</v>
      </c>
      <c r="C107" s="15"/>
      <c r="D107" s="15"/>
      <c r="E107" s="10" t="s">
        <v>132</v>
      </c>
      <c r="F107" s="15" t="str">
        <f>VLOOKUP(E107,'[1]Справочник МТР'!$A$2:$D$521,3,FALSE)</f>
        <v>Зенкер цельный</v>
      </c>
      <c r="G107" s="22" t="str">
        <f>VLOOKUP(E107,'[1]Справочник МТР'!$A$2:$D$521,4,FALSE)</f>
        <v>2320-2576</v>
      </c>
      <c r="H107" s="22" t="s">
        <v>640</v>
      </c>
      <c r="I107" s="16" t="str">
        <f>VLOOKUP(E107,'[1]Справочник МТР'!$A$2:$E$521,5,FALSE)</f>
        <v>ГОСТ 12489-71</v>
      </c>
      <c r="J107" s="23" t="s">
        <v>24</v>
      </c>
      <c r="K107" s="20">
        <v>3</v>
      </c>
      <c r="L107" s="28">
        <v>1225</v>
      </c>
      <c r="M107" s="13">
        <v>3675</v>
      </c>
      <c r="N107" s="15"/>
      <c r="O107" s="15"/>
    </row>
    <row r="108" spans="1:15" x14ac:dyDescent="0.25">
      <c r="A108" s="3">
        <v>103</v>
      </c>
      <c r="B108" s="3" t="s">
        <v>37</v>
      </c>
      <c r="C108" s="15"/>
      <c r="D108" s="15"/>
      <c r="E108" s="10" t="s">
        <v>133</v>
      </c>
      <c r="F108" s="15" t="str">
        <f>VLOOKUP(E108,'[1]Справочник МТР'!$A$2:$D$521,3,FALSE)</f>
        <v>Золотник пусковой распределительный</v>
      </c>
      <c r="G108" s="22" t="str">
        <f>VLOOKUP(E108,'[1]Справочник МТР'!$A$2:$D$521,4,FALSE)</f>
        <v/>
      </c>
      <c r="H108" s="24" t="s">
        <v>641</v>
      </c>
      <c r="I108" s="16" t="str">
        <f>VLOOKUP(E108,'[1]Справочник МТР'!$A$2:$E$521,5,FALSE)</f>
        <v/>
      </c>
      <c r="J108" s="25" t="s">
        <v>1056</v>
      </c>
      <c r="K108" s="20">
        <v>1</v>
      </c>
      <c r="L108" s="28">
        <v>24949.31</v>
      </c>
      <c r="M108" s="13">
        <v>24949.31</v>
      </c>
      <c r="N108" s="15"/>
      <c r="O108" s="15"/>
    </row>
    <row r="109" spans="1:15" ht="45" x14ac:dyDescent="0.25">
      <c r="A109" s="3">
        <v>104</v>
      </c>
      <c r="B109" s="3" t="s">
        <v>37</v>
      </c>
      <c r="C109" s="15"/>
      <c r="D109" s="15"/>
      <c r="E109" s="10" t="s">
        <v>134</v>
      </c>
      <c r="F109" s="15" t="str">
        <f>VLOOKUP(E109,'[1]Справочник МТР'!$A$2:$D$521,3,FALSE)</f>
        <v>Извещатель адресный комбинированный</v>
      </c>
      <c r="G109" s="22" t="str">
        <f>VLOOKUP(E109,'[1]Справочник МТР'!$A$2:$D$521,4,FALSE)</f>
        <v>ИКМ</v>
      </c>
      <c r="H109" s="22" t="s">
        <v>642</v>
      </c>
      <c r="I109" s="16" t="str">
        <f>VLOOKUP(E109,'[1]Справочник МТР'!$A$2:$E$521,5,FALSE)</f>
        <v>ННПС.425629.001 ТУ</v>
      </c>
      <c r="J109" s="23" t="s">
        <v>24</v>
      </c>
      <c r="K109" s="20">
        <v>4</v>
      </c>
      <c r="L109" s="28">
        <v>3894.33</v>
      </c>
      <c r="M109" s="13">
        <v>15577.32</v>
      </c>
      <c r="N109" s="15"/>
      <c r="O109" s="15"/>
    </row>
    <row r="110" spans="1:15" ht="75" x14ac:dyDescent="0.25">
      <c r="A110" s="3">
        <v>105</v>
      </c>
      <c r="B110" s="3" t="s">
        <v>37</v>
      </c>
      <c r="C110" s="15"/>
      <c r="D110" s="15"/>
      <c r="E110" s="10" t="s">
        <v>135</v>
      </c>
      <c r="F110" s="15" t="str">
        <f>VLOOKUP(E110,'[1]Справочник МТР'!$A$2:$D$521,3,FALSE)</f>
        <v>Извещатель пожарный пламени</v>
      </c>
      <c r="G110" s="22" t="str">
        <f>VLOOKUP(E110,'[1]Справочник МТР'!$A$2:$D$521,4,FALSE)</f>
        <v>ИП329/330 С2000-Спектрон-607-Exd-Н</v>
      </c>
      <c r="H110" s="22" t="s">
        <v>643</v>
      </c>
      <c r="I110" s="16" t="str">
        <f>VLOOKUP(E110,'[1]Справочник МТР'!$A$2:$E$521,5,FALSE)</f>
        <v/>
      </c>
      <c r="J110" s="23" t="s">
        <v>1057</v>
      </c>
      <c r="K110" s="20">
        <v>6</v>
      </c>
      <c r="L110" s="28">
        <v>105779</v>
      </c>
      <c r="M110" s="13">
        <v>634674</v>
      </c>
      <c r="N110" s="15"/>
      <c r="O110" s="15"/>
    </row>
    <row r="111" spans="1:15" ht="30" x14ac:dyDescent="0.25">
      <c r="A111" s="3">
        <v>106</v>
      </c>
      <c r="B111" s="3" t="s">
        <v>37</v>
      </c>
      <c r="C111" s="15"/>
      <c r="D111" s="15"/>
      <c r="E111" s="10" t="s">
        <v>136</v>
      </c>
      <c r="F111" s="15" t="str">
        <f>VLOOKUP(E111,'[1]Справочник МТР'!$A$2:$D$521,3,FALSE)</f>
        <v>Иллюминатор</v>
      </c>
      <c r="G111" s="22" t="str">
        <f>VLOOKUP(E111,'[1]Справочник МТР'!$A$2:$D$521,4,FALSE)</f>
        <v>В 400-SW-222-VI</v>
      </c>
      <c r="H111" s="22" t="s">
        <v>644</v>
      </c>
      <c r="I111" s="16" t="str">
        <f>VLOOKUP(E111,'[1]Справочник МТР'!$A$2:$E$521,5,FALSE)</f>
        <v>ГОСТ 19261-98</v>
      </c>
      <c r="J111" s="23" t="s">
        <v>24</v>
      </c>
      <c r="K111" s="20">
        <v>2</v>
      </c>
      <c r="L111" s="28">
        <v>37000</v>
      </c>
      <c r="M111" s="13">
        <v>74000</v>
      </c>
      <c r="N111" s="15"/>
      <c r="O111" s="15"/>
    </row>
    <row r="112" spans="1:15" x14ac:dyDescent="0.25">
      <c r="A112" s="3">
        <v>107</v>
      </c>
      <c r="B112" s="3" t="s">
        <v>37</v>
      </c>
      <c r="C112" s="15"/>
      <c r="D112" s="15"/>
      <c r="E112" s="10" t="s">
        <v>137</v>
      </c>
      <c r="F112" s="15" t="str">
        <f>VLOOKUP(E112,'[1]Справочник МТР'!$A$2:$D$521,3,FALSE)</f>
        <v>Кабель</v>
      </c>
      <c r="G112" s="22" t="str">
        <f>VLOOKUP(E112,'[1]Справочник МТР'!$A$2:$D$521,4,FALSE)</f>
        <v>КНР 16х1</v>
      </c>
      <c r="H112" s="22" t="s">
        <v>645</v>
      </c>
      <c r="I112" s="16" t="str">
        <f>VLOOKUP(E112,'[1]Справочник МТР'!$A$2:$E$521,5,FALSE)</f>
        <v>ГОСТ 7866.1-76</v>
      </c>
      <c r="J112" s="23" t="s">
        <v>35</v>
      </c>
      <c r="K112" s="20">
        <v>36</v>
      </c>
      <c r="L112" s="28">
        <v>157.86000000000001</v>
      </c>
      <c r="M112" s="13">
        <v>5682.96</v>
      </c>
      <c r="N112" s="15"/>
      <c r="O112" s="15"/>
    </row>
    <row r="113" spans="1:15" x14ac:dyDescent="0.25">
      <c r="A113" s="3">
        <v>108</v>
      </c>
      <c r="B113" s="3" t="s">
        <v>37</v>
      </c>
      <c r="C113" s="15"/>
      <c r="D113" s="15"/>
      <c r="E113" s="10" t="s">
        <v>138</v>
      </c>
      <c r="F113" s="15" t="str">
        <f>VLOOKUP(E113,'[1]Справочник МТР'!$A$2:$D$521,3,FALSE)</f>
        <v>Кабель</v>
      </c>
      <c r="G113" s="22" t="str">
        <f>VLOOKUP(E113,'[1]Справочник МТР'!$A$2:$D$521,4,FALSE)</f>
        <v>КНР 3х25</v>
      </c>
      <c r="H113" s="22" t="s">
        <v>646</v>
      </c>
      <c r="I113" s="16" t="str">
        <f>VLOOKUP(E113,'[1]Справочник МТР'!$A$2:$E$521,5,FALSE)</f>
        <v>ГОСТ 7866.1-76</v>
      </c>
      <c r="J113" s="23" t="s">
        <v>35</v>
      </c>
      <c r="K113" s="20">
        <v>34.5</v>
      </c>
      <c r="L113" s="28">
        <v>928.17</v>
      </c>
      <c r="M113" s="13">
        <v>32021.87</v>
      </c>
      <c r="N113" s="15"/>
      <c r="O113" s="15"/>
    </row>
    <row r="114" spans="1:15" x14ac:dyDescent="0.25">
      <c r="A114" s="3">
        <v>109</v>
      </c>
      <c r="B114" s="3" t="s">
        <v>37</v>
      </c>
      <c r="C114" s="15"/>
      <c r="D114" s="15"/>
      <c r="E114" s="10" t="s">
        <v>139</v>
      </c>
      <c r="F114" s="15" t="str">
        <f>VLOOKUP(E114,'[1]Справочник МТР'!$A$2:$D$521,3,FALSE)</f>
        <v>Кабель</v>
      </c>
      <c r="G114" s="22" t="str">
        <f>VLOOKUP(E114,'[1]Справочник МТР'!$A$2:$D$521,4,FALSE)</f>
        <v>НРШМ 10х2,5</v>
      </c>
      <c r="H114" s="22" t="s">
        <v>647</v>
      </c>
      <c r="I114" s="16" t="str">
        <f>VLOOKUP(E114,'[1]Справочник МТР'!$A$2:$E$521,5,FALSE)</f>
        <v>ГОСТ 7866.1-76</v>
      </c>
      <c r="J114" s="23" t="s">
        <v>35</v>
      </c>
      <c r="K114" s="20">
        <v>80</v>
      </c>
      <c r="L114" s="28">
        <v>176.12</v>
      </c>
      <c r="M114" s="13">
        <v>14089.6</v>
      </c>
      <c r="N114" s="15"/>
      <c r="O114" s="15"/>
    </row>
    <row r="115" spans="1:15" x14ac:dyDescent="0.25">
      <c r="A115" s="3">
        <v>110</v>
      </c>
      <c r="B115" s="3" t="s">
        <v>37</v>
      </c>
      <c r="C115" s="15"/>
      <c r="D115" s="15"/>
      <c r="E115" s="10" t="s">
        <v>140</v>
      </c>
      <c r="F115" s="15" t="str">
        <f>VLOOKUP(E115,'[1]Справочник МТР'!$A$2:$D$521,3,FALSE)</f>
        <v>Кабель</v>
      </c>
      <c r="G115" s="22" t="str">
        <f>VLOOKUP(E115,'[1]Справочник МТР'!$A$2:$D$521,4,FALSE)</f>
        <v>НРШМ 16х1,5</v>
      </c>
      <c r="H115" s="22" t="s">
        <v>648</v>
      </c>
      <c r="I115" s="16" t="str">
        <f>VLOOKUP(E115,'[1]Справочник МТР'!$A$2:$E$521,5,FALSE)</f>
        <v>ГОСТ 7866.1-76</v>
      </c>
      <c r="J115" s="23" t="s">
        <v>35</v>
      </c>
      <c r="K115" s="20">
        <v>40</v>
      </c>
      <c r="L115" s="28">
        <v>508.27</v>
      </c>
      <c r="M115" s="13">
        <v>20330.8</v>
      </c>
      <c r="N115" s="15"/>
      <c r="O115" s="15"/>
    </row>
    <row r="116" spans="1:15" ht="45" x14ac:dyDescent="0.25">
      <c r="A116" s="3">
        <v>111</v>
      </c>
      <c r="B116" s="3" t="s">
        <v>37</v>
      </c>
      <c r="C116" s="15"/>
      <c r="D116" s="15"/>
      <c r="E116" s="10" t="s">
        <v>141</v>
      </c>
      <c r="F116" s="15" t="str">
        <f>VLOOKUP(E116,'[1]Справочник МТР'!$A$2:$D$521,3,FALSE)</f>
        <v>Калорифер</v>
      </c>
      <c r="G116" s="22" t="str">
        <f>VLOOKUP(E116,'[1]Справочник МТР'!$A$2:$D$521,4,FALSE)</f>
        <v>КСк 3-1</v>
      </c>
      <c r="H116" s="22" t="s">
        <v>649</v>
      </c>
      <c r="I116" s="16" t="str">
        <f>VLOOKUP(E116,'[1]Справочник МТР'!$A$2:$E$521,5,FALSE)</f>
        <v>ТУ 4863-002-55613706-2002</v>
      </c>
      <c r="J116" s="23" t="s">
        <v>24</v>
      </c>
      <c r="K116" s="20">
        <v>11</v>
      </c>
      <c r="L116" s="28">
        <v>7291.67</v>
      </c>
      <c r="M116" s="13">
        <v>80208.37</v>
      </c>
      <c r="N116" s="15"/>
      <c r="O116" s="15"/>
    </row>
    <row r="117" spans="1:15" ht="60" x14ac:dyDescent="0.25">
      <c r="A117" s="3">
        <v>112</v>
      </c>
      <c r="B117" s="3" t="s">
        <v>37</v>
      </c>
      <c r="C117" s="15"/>
      <c r="D117" s="15"/>
      <c r="E117" s="10" t="s">
        <v>142</v>
      </c>
      <c r="F117" s="15" t="str">
        <f>VLOOKUP(E117,'[1]Справочник МТР'!$A$2:$D$521,3,FALSE)</f>
        <v>Канал круглый</v>
      </c>
      <c r="G117" s="22" t="str">
        <f>VLOOKUP(E117,'[1]Справочник МТР'!$A$2:$D$521,4,FALSE)</f>
        <v>Поливент 605/152/10с М0</v>
      </c>
      <c r="H117" s="22" t="s">
        <v>650</v>
      </c>
      <c r="I117" s="16" t="str">
        <f>VLOOKUP(E117,'[1]Справочник МТР'!$A$2:$E$521,5,FALSE)</f>
        <v/>
      </c>
      <c r="J117" s="23" t="s">
        <v>35</v>
      </c>
      <c r="K117" s="20">
        <v>190</v>
      </c>
      <c r="L117" s="28">
        <v>87.84</v>
      </c>
      <c r="M117" s="13">
        <v>16689.599999999999</v>
      </c>
      <c r="N117" s="15"/>
      <c r="O117" s="15"/>
    </row>
    <row r="118" spans="1:15" x14ac:dyDescent="0.25">
      <c r="A118" s="3">
        <v>113</v>
      </c>
      <c r="B118" s="3" t="s">
        <v>37</v>
      </c>
      <c r="C118" s="15"/>
      <c r="D118" s="15"/>
      <c r="E118" s="10" t="s">
        <v>143</v>
      </c>
      <c r="F118" s="15" t="str">
        <f>VLOOKUP(E118,'[1]Справочник МТР'!$A$2:$D$521,3,FALSE)</f>
        <v>Канат полиамидный</v>
      </c>
      <c r="G118" s="22" t="str">
        <f>VLOOKUP(E118,'[1]Справочник МТР'!$A$2:$D$521,4,FALSE)</f>
        <v>ПАТ 13(40) 990 ктекс А</v>
      </c>
      <c r="H118" s="22" t="s">
        <v>651</v>
      </c>
      <c r="I118" s="16" t="str">
        <f>VLOOKUP(E118,'[1]Справочник МТР'!$A$2:$E$521,5,FALSE)</f>
        <v>ГОСТ 30055-93</v>
      </c>
      <c r="J118" s="23" t="s">
        <v>34</v>
      </c>
      <c r="K118" s="20">
        <v>9.1999999999999993</v>
      </c>
      <c r="L118" s="28">
        <v>374.5</v>
      </c>
      <c r="M118" s="13">
        <v>3445.4</v>
      </c>
      <c r="N118" s="15"/>
      <c r="O118" s="15"/>
    </row>
    <row r="119" spans="1:15" ht="45" x14ac:dyDescent="0.25">
      <c r="A119" s="3">
        <v>114</v>
      </c>
      <c r="B119" s="3" t="s">
        <v>37</v>
      </c>
      <c r="C119" s="15"/>
      <c r="D119" s="15"/>
      <c r="E119" s="10" t="s">
        <v>144</v>
      </c>
      <c r="F119" s="15" t="str">
        <f>VLOOKUP(E119,'[1]Справочник МТР'!$A$2:$D$521,3,FALSE)</f>
        <v>Канат стальной</v>
      </c>
      <c r="G119" s="22" t="str">
        <f>VLOOKUP(E119,'[1]Справочник МТР'!$A$2:$D$521,4,FALSE)</f>
        <v>6,4-Ж</v>
      </c>
      <c r="H119" s="22" t="s">
        <v>652</v>
      </c>
      <c r="I119" s="16" t="str">
        <f>VLOOKUP(E119,'[1]Справочник МТР'!$A$2:$E$521,5,FALSE)</f>
        <v>ГОСТ 2172-80</v>
      </c>
      <c r="J119" s="23" t="s">
        <v>35</v>
      </c>
      <c r="K119" s="20">
        <v>574</v>
      </c>
      <c r="L119" s="28">
        <v>164</v>
      </c>
      <c r="M119" s="13">
        <v>94136</v>
      </c>
      <c r="N119" s="15"/>
      <c r="O119" s="15"/>
    </row>
    <row r="120" spans="1:15" ht="60" x14ac:dyDescent="0.25">
      <c r="A120" s="3">
        <v>115</v>
      </c>
      <c r="B120" s="3" t="s">
        <v>37</v>
      </c>
      <c r="C120" s="15"/>
      <c r="D120" s="15"/>
      <c r="E120" s="10" t="s">
        <v>145</v>
      </c>
      <c r="F120" s="15" t="str">
        <f>VLOOKUP(E120,'[1]Справочник МТР'!$A$2:$D$521,3,FALSE)</f>
        <v>Канат стальной</v>
      </c>
      <c r="G120" s="22" t="str">
        <f>VLOOKUP(E120,'[1]Справочник МТР'!$A$2:$D$521,4,FALSE)</f>
        <v>8,0-Г-В-Ж-Н-Р-1570</v>
      </c>
      <c r="H120" s="22" t="s">
        <v>653</v>
      </c>
      <c r="I120" s="16" t="str">
        <f>VLOOKUP(E120,'[1]Справочник МТР'!$A$2:$E$521,5,FALSE)</f>
        <v>ГОСТ 3062-80</v>
      </c>
      <c r="J120" s="23" t="s">
        <v>35</v>
      </c>
      <c r="K120" s="20">
        <v>76</v>
      </c>
      <c r="L120" s="28">
        <v>142.35</v>
      </c>
      <c r="M120" s="13">
        <v>10818.6</v>
      </c>
      <c r="N120" s="15"/>
      <c r="O120" s="15"/>
    </row>
    <row r="121" spans="1:15" ht="30" x14ac:dyDescent="0.25">
      <c r="A121" s="3">
        <v>116</v>
      </c>
      <c r="B121" s="3" t="s">
        <v>37</v>
      </c>
      <c r="C121" s="15"/>
      <c r="D121" s="15"/>
      <c r="E121" s="10" t="s">
        <v>146</v>
      </c>
      <c r="F121" s="15" t="str">
        <f>VLOOKUP(E121,'[1]Справочник МТР'!$A$2:$D$521,3,FALSE)</f>
        <v>Катушка электромагнитная</v>
      </c>
      <c r="G121" s="22" t="str">
        <f>VLOOKUP(E121,'[1]Справочник МТР'!$A$2:$D$521,4,FALSE)</f>
        <v>BB230AS</v>
      </c>
      <c r="H121" s="22" t="s">
        <v>654</v>
      </c>
      <c r="I121" s="16" t="str">
        <f>VLOOKUP(E121,'[1]Справочник МТР'!$A$2:$E$521,5,FALSE)</f>
        <v/>
      </c>
      <c r="J121" s="23" t="s">
        <v>24</v>
      </c>
      <c r="K121" s="20">
        <v>1</v>
      </c>
      <c r="L121" s="28">
        <v>575.11</v>
      </c>
      <c r="M121" s="13">
        <v>575.11</v>
      </c>
      <c r="N121" s="15"/>
      <c r="O121" s="15"/>
    </row>
    <row r="122" spans="1:15" x14ac:dyDescent="0.25">
      <c r="A122" s="3">
        <v>117</v>
      </c>
      <c r="B122" s="3" t="s">
        <v>37</v>
      </c>
      <c r="C122" s="15"/>
      <c r="D122" s="15"/>
      <c r="E122" s="10" t="s">
        <v>147</v>
      </c>
      <c r="F122" s="15" t="str">
        <f>VLOOKUP(E122,'[1]Справочник МТР'!$A$2:$D$521,3,FALSE)</f>
        <v>Кингстон бронзовый</v>
      </c>
      <c r="G122" s="22" t="str">
        <f>VLOOKUP(E122,'[1]Справочник МТР'!$A$2:$D$521,4,FALSE)</f>
        <v/>
      </c>
      <c r="H122" s="22" t="s">
        <v>655</v>
      </c>
      <c r="I122" s="16" t="str">
        <f>VLOOKUP(E122,'[1]Справочник МТР'!$A$2:$E$521,5,FALSE)</f>
        <v/>
      </c>
      <c r="J122" s="23" t="s">
        <v>24</v>
      </c>
      <c r="K122" s="20">
        <v>2</v>
      </c>
      <c r="L122" s="28">
        <v>91667</v>
      </c>
      <c r="M122" s="13">
        <v>183334</v>
      </c>
      <c r="N122" s="15"/>
      <c r="O122" s="15"/>
    </row>
    <row r="123" spans="1:15" ht="30" x14ac:dyDescent="0.25">
      <c r="A123" s="3">
        <v>118</v>
      </c>
      <c r="B123" s="3" t="s">
        <v>37</v>
      </c>
      <c r="C123" s="15"/>
      <c r="D123" s="15"/>
      <c r="E123" s="10" t="s">
        <v>148</v>
      </c>
      <c r="F123" s="15" t="str">
        <f>VLOOKUP(E123,'[1]Справочник МТР'!$A$2:$D$521,3,FALSE)</f>
        <v>Клапан</v>
      </c>
      <c r="G123" s="22" t="str">
        <f>VLOOKUP(E123,'[1]Справочник МТР'!$A$2:$D$521,4,FALSE)</f>
        <v>15с22нж</v>
      </c>
      <c r="H123" s="22" t="s">
        <v>656</v>
      </c>
      <c r="I123" s="16" t="str">
        <f>VLOOKUP(E123,'[1]Справочник МТР'!$A$2:$E$521,5,FALSE)</f>
        <v/>
      </c>
      <c r="J123" s="23" t="s">
        <v>24</v>
      </c>
      <c r="K123" s="20">
        <v>4</v>
      </c>
      <c r="L123" s="28">
        <v>7875</v>
      </c>
      <c r="M123" s="13">
        <v>31500</v>
      </c>
      <c r="N123" s="15"/>
      <c r="O123" s="15"/>
    </row>
    <row r="124" spans="1:15" x14ac:dyDescent="0.25">
      <c r="A124" s="3">
        <v>119</v>
      </c>
      <c r="B124" s="3" t="s">
        <v>37</v>
      </c>
      <c r="C124" s="15"/>
      <c r="D124" s="15"/>
      <c r="E124" s="10" t="s">
        <v>149</v>
      </c>
      <c r="F124" s="15" t="str">
        <f>VLOOKUP(E124,'[1]Справочник МТР'!$A$2:$D$521,3,FALSE)</f>
        <v>Клапан нагнетательный</v>
      </c>
      <c r="G124" s="22" t="str">
        <f>VLOOKUP(E124,'[1]Справочник МТР'!$A$2:$D$521,4,FALSE)</f>
        <v/>
      </c>
      <c r="H124" s="24" t="s">
        <v>657</v>
      </c>
      <c r="I124" s="16" t="str">
        <f>VLOOKUP(E124,'[1]Справочник МТР'!$A$2:$E$521,5,FALSE)</f>
        <v/>
      </c>
      <c r="J124" s="25" t="s">
        <v>1056</v>
      </c>
      <c r="K124" s="20">
        <v>1</v>
      </c>
      <c r="L124" s="28">
        <v>918.36</v>
      </c>
      <c r="M124" s="13">
        <v>918.36</v>
      </c>
      <c r="N124" s="15"/>
      <c r="O124" s="15"/>
    </row>
    <row r="125" spans="1:15" x14ac:dyDescent="0.25">
      <c r="A125" s="3">
        <v>120</v>
      </c>
      <c r="B125" s="3" t="s">
        <v>37</v>
      </c>
      <c r="C125" s="15"/>
      <c r="D125" s="15"/>
      <c r="E125" s="10" t="s">
        <v>150</v>
      </c>
      <c r="F125" s="15" t="str">
        <f>VLOOKUP(E125,'[1]Справочник МТР'!$A$2:$D$521,3,FALSE)</f>
        <v>Клапан впуска</v>
      </c>
      <c r="G125" s="22" t="str">
        <f>VLOOKUP(E125,'[1]Справочник МТР'!$A$2:$D$521,4,FALSE)</f>
        <v/>
      </c>
      <c r="H125" s="22" t="s">
        <v>658</v>
      </c>
      <c r="I125" s="16" t="str">
        <f>VLOOKUP(E125,'[1]Справочник МТР'!$A$2:$E$521,5,FALSE)</f>
        <v/>
      </c>
      <c r="J125" s="23" t="s">
        <v>24</v>
      </c>
      <c r="K125" s="20">
        <v>2</v>
      </c>
      <c r="L125" s="28">
        <v>567</v>
      </c>
      <c r="M125" s="13">
        <v>1134</v>
      </c>
      <c r="N125" s="15"/>
      <c r="O125" s="15"/>
    </row>
    <row r="126" spans="1:15" x14ac:dyDescent="0.25">
      <c r="A126" s="3">
        <v>121</v>
      </c>
      <c r="B126" s="3" t="s">
        <v>37</v>
      </c>
      <c r="C126" s="15"/>
      <c r="D126" s="15"/>
      <c r="E126" s="10" t="s">
        <v>151</v>
      </c>
      <c r="F126" s="15" t="str">
        <f>VLOOKUP(E126,'[1]Справочник МТР'!$A$2:$D$521,3,FALSE)</f>
        <v>Клапан выпускной</v>
      </c>
      <c r="G126" s="22" t="str">
        <f>VLOOKUP(E126,'[1]Справочник МТР'!$A$2:$D$521,4,FALSE)</f>
        <v/>
      </c>
      <c r="H126" s="22" t="s">
        <v>659</v>
      </c>
      <c r="I126" s="16" t="str">
        <f>VLOOKUP(E126,'[1]Справочник МТР'!$A$2:$E$521,5,FALSE)</f>
        <v/>
      </c>
      <c r="J126" s="23" t="s">
        <v>24</v>
      </c>
      <c r="K126" s="20">
        <v>7</v>
      </c>
      <c r="L126" s="28">
        <v>672.68</v>
      </c>
      <c r="M126" s="13">
        <v>4708.76</v>
      </c>
      <c r="N126" s="15"/>
      <c r="O126" s="15"/>
    </row>
    <row r="127" spans="1:15" x14ac:dyDescent="0.25">
      <c r="A127" s="3">
        <v>122</v>
      </c>
      <c r="B127" s="3" t="s">
        <v>37</v>
      </c>
      <c r="C127" s="15"/>
      <c r="D127" s="15"/>
      <c r="E127" s="10" t="s">
        <v>152</v>
      </c>
      <c r="F127" s="15" t="str">
        <f>VLOOKUP(E127,'[1]Справочник МТР'!$A$2:$D$521,3,FALSE)</f>
        <v>Клапан выхлопной</v>
      </c>
      <c r="G127" s="22" t="str">
        <f>VLOOKUP(E127,'[1]Справочник МТР'!$A$2:$D$521,4,FALSE)</f>
        <v/>
      </c>
      <c r="H127" s="22" t="s">
        <v>660</v>
      </c>
      <c r="I127" s="16" t="str">
        <f>VLOOKUP(E127,'[1]Справочник МТР'!$A$2:$E$521,5,FALSE)</f>
        <v/>
      </c>
      <c r="J127" s="23" t="s">
        <v>24</v>
      </c>
      <c r="K127" s="20">
        <v>2</v>
      </c>
      <c r="L127" s="28">
        <v>625</v>
      </c>
      <c r="M127" s="13">
        <v>1250</v>
      </c>
      <c r="N127" s="15"/>
      <c r="O127" s="15"/>
    </row>
    <row r="128" spans="1:15" ht="45" x14ac:dyDescent="0.25">
      <c r="A128" s="3">
        <v>123</v>
      </c>
      <c r="B128" s="3" t="s">
        <v>37</v>
      </c>
      <c r="C128" s="15"/>
      <c r="D128" s="15"/>
      <c r="E128" s="10" t="s">
        <v>153</v>
      </c>
      <c r="F128" s="15" t="str">
        <f>VLOOKUP(E128,'[1]Справочник МТР'!$A$2:$D$521,3,FALSE)</f>
        <v>Клапан запорный</v>
      </c>
      <c r="G128" s="22" t="str">
        <f>VLOOKUP(E128,'[1]Справочник МТР'!$A$2:$D$521,4,FALSE)</f>
        <v>15Б3р/м</v>
      </c>
      <c r="H128" s="22" t="s">
        <v>661</v>
      </c>
      <c r="I128" s="16" t="str">
        <f>VLOOKUP(E128,'[1]Справочник МТР'!$A$2:$E$521,5,FALSE)</f>
        <v>ТУ 3712-001-04606952-2011</v>
      </c>
      <c r="J128" s="23" t="s">
        <v>24</v>
      </c>
      <c r="K128" s="20">
        <v>19</v>
      </c>
      <c r="L128" s="28">
        <v>435</v>
      </c>
      <c r="M128" s="13">
        <v>8265</v>
      </c>
      <c r="N128" s="15"/>
      <c r="O128" s="15"/>
    </row>
    <row r="129" spans="1:15" ht="45" x14ac:dyDescent="0.25">
      <c r="A129" s="3">
        <v>124</v>
      </c>
      <c r="B129" s="3" t="s">
        <v>37</v>
      </c>
      <c r="C129" s="15"/>
      <c r="D129" s="15"/>
      <c r="E129" s="10" t="s">
        <v>154</v>
      </c>
      <c r="F129" s="15" t="str">
        <f>VLOOKUP(E129,'[1]Справочник МТР'!$A$2:$D$521,3,FALSE)</f>
        <v>Клапан запорный</v>
      </c>
      <c r="G129" s="22" t="str">
        <f>VLOOKUP(E129,'[1]Справочник МТР'!$A$2:$D$521,4,FALSE)</f>
        <v>15с22нж</v>
      </c>
      <c r="H129" s="22" t="s">
        <v>662</v>
      </c>
      <c r="I129" s="16" t="str">
        <f>VLOOKUP(E129,'[1]Справочник МТР'!$A$2:$E$521,5,FALSE)</f>
        <v>ТУ 3742-007-43179794-2009</v>
      </c>
      <c r="J129" s="23" t="s">
        <v>24</v>
      </c>
      <c r="K129" s="20">
        <v>2</v>
      </c>
      <c r="L129" s="28">
        <v>1977.88</v>
      </c>
      <c r="M129" s="13">
        <v>3955.76</v>
      </c>
      <c r="N129" s="15"/>
      <c r="O129" s="15"/>
    </row>
    <row r="130" spans="1:15" x14ac:dyDescent="0.25">
      <c r="A130" s="3">
        <v>125</v>
      </c>
      <c r="B130" s="3" t="s">
        <v>37</v>
      </c>
      <c r="C130" s="15"/>
      <c r="D130" s="15"/>
      <c r="E130" s="10" t="s">
        <v>155</v>
      </c>
      <c r="F130" s="15" t="str">
        <f>VLOOKUP(E130,'[1]Справочник МТР'!$A$2:$D$521,3,FALSE)</f>
        <v>Клапан нагнетательный</v>
      </c>
      <c r="G130" s="22" t="str">
        <f>VLOOKUP(E130,'[1]Справочник МТР'!$A$2:$D$521,4,FALSE)</f>
        <v/>
      </c>
      <c r="H130" s="22" t="s">
        <v>663</v>
      </c>
      <c r="I130" s="16" t="str">
        <f>VLOOKUP(E130,'[1]Справочник МТР'!$A$2:$E$521,5,FALSE)</f>
        <v/>
      </c>
      <c r="J130" s="23" t="s">
        <v>24</v>
      </c>
      <c r="K130" s="20">
        <v>8</v>
      </c>
      <c r="L130" s="28">
        <v>479.17</v>
      </c>
      <c r="M130" s="13">
        <v>3833.36</v>
      </c>
      <c r="N130" s="15"/>
      <c r="O130" s="15"/>
    </row>
    <row r="131" spans="1:15" ht="30" x14ac:dyDescent="0.25">
      <c r="A131" s="3">
        <v>126</v>
      </c>
      <c r="B131" s="3" t="s">
        <v>37</v>
      </c>
      <c r="C131" s="15"/>
      <c r="D131" s="15"/>
      <c r="E131" s="10" t="s">
        <v>156</v>
      </c>
      <c r="F131" s="15" t="str">
        <f>VLOOKUP(E131,'[1]Справочник МТР'!$A$2:$D$521,3,FALSE)</f>
        <v>Клапан ограничения давления</v>
      </c>
      <c r="G131" s="22" t="str">
        <f>VLOOKUP(E131,'[1]Справочник МТР'!$A$2:$D$521,4,FALSE)</f>
        <v/>
      </c>
      <c r="H131" s="22" t="s">
        <v>664</v>
      </c>
      <c r="I131" s="16" t="str">
        <f>VLOOKUP(E131,'[1]Справочник МТР'!$A$2:$E$521,5,FALSE)</f>
        <v/>
      </c>
      <c r="J131" s="23" t="s">
        <v>24</v>
      </c>
      <c r="K131" s="20">
        <v>1</v>
      </c>
      <c r="L131" s="28">
        <v>500</v>
      </c>
      <c r="M131" s="13">
        <v>500</v>
      </c>
      <c r="N131" s="15"/>
      <c r="O131" s="15"/>
    </row>
    <row r="132" spans="1:15" ht="45" x14ac:dyDescent="0.25">
      <c r="A132" s="3">
        <v>127</v>
      </c>
      <c r="B132" s="3" t="s">
        <v>37</v>
      </c>
      <c r="C132" s="15"/>
      <c r="D132" s="15"/>
      <c r="E132" s="10" t="s">
        <v>157</v>
      </c>
      <c r="F132" s="15" t="str">
        <f>VLOOKUP(E132,'[1]Справочник МТР'!$A$2:$D$521,3,FALSE)</f>
        <v>Клапан электромагнитный</v>
      </c>
      <c r="G132" s="22" t="str">
        <f>VLOOKUP(E132,'[1]Справочник МТР'!$A$2:$D$521,4,FALSE)</f>
        <v>СК-21-20</v>
      </c>
      <c r="H132" s="22" t="s">
        <v>665</v>
      </c>
      <c r="I132" s="16" t="str">
        <f>VLOOKUP(E132,'[1]Справочник МТР'!$A$2:$E$521,5,FALSE)</f>
        <v/>
      </c>
      <c r="J132" s="23" t="s">
        <v>24</v>
      </c>
      <c r="K132" s="20">
        <v>1</v>
      </c>
      <c r="L132" s="28">
        <v>3692</v>
      </c>
      <c r="M132" s="13">
        <v>3692</v>
      </c>
      <c r="N132" s="15"/>
      <c r="O132" s="15"/>
    </row>
    <row r="133" spans="1:15" ht="30" x14ac:dyDescent="0.25">
      <c r="A133" s="3">
        <v>128</v>
      </c>
      <c r="B133" s="3" t="s">
        <v>37</v>
      </c>
      <c r="C133" s="15"/>
      <c r="D133" s="15"/>
      <c r="E133" s="10" t="s">
        <v>158</v>
      </c>
      <c r="F133" s="15" t="str">
        <f>VLOOKUP(E133,'[1]Справочник МТР'!$A$2:$D$521,3,FALSE)</f>
        <v>Ключ рожковый</v>
      </c>
      <c r="G133" s="22" t="str">
        <f>VLOOKUP(E133,'[1]Справочник МТР'!$A$2:$D$521,4,FALSE)</f>
        <v/>
      </c>
      <c r="H133" s="22" t="s">
        <v>666</v>
      </c>
      <c r="I133" s="16" t="str">
        <f>VLOOKUP(E133,'[1]Справочник МТР'!$A$2:$E$521,5,FALSE)</f>
        <v/>
      </c>
      <c r="J133" s="23" t="s">
        <v>24</v>
      </c>
      <c r="K133" s="20">
        <v>3</v>
      </c>
      <c r="L133" s="28">
        <v>300.67</v>
      </c>
      <c r="M133" s="13">
        <v>902.01</v>
      </c>
      <c r="N133" s="15"/>
      <c r="O133" s="15"/>
    </row>
    <row r="134" spans="1:15" ht="30" x14ac:dyDescent="0.25">
      <c r="A134" s="3">
        <v>129</v>
      </c>
      <c r="B134" s="3" t="s">
        <v>37</v>
      </c>
      <c r="C134" s="15"/>
      <c r="D134" s="15"/>
      <c r="E134" s="10" t="s">
        <v>159</v>
      </c>
      <c r="F134" s="15" t="str">
        <f>VLOOKUP(E134,'[1]Справочник МТР'!$A$2:$D$521,3,FALSE)</f>
        <v>Кнопка</v>
      </c>
      <c r="G134" s="22" t="str">
        <f>VLOOKUP(E134,'[1]Справочник МТР'!$A$2:$D$521,4,FALSE)</f>
        <v>КМЕ 4110</v>
      </c>
      <c r="H134" s="22" t="s">
        <v>667</v>
      </c>
      <c r="I134" s="16" t="str">
        <f>VLOOKUP(E134,'[1]Справочник МТР'!$A$2:$E$521,5,FALSE)</f>
        <v/>
      </c>
      <c r="J134" s="23" t="s">
        <v>24</v>
      </c>
      <c r="K134" s="20">
        <v>4</v>
      </c>
      <c r="L134" s="28">
        <v>150.13</v>
      </c>
      <c r="M134" s="13">
        <v>600.52</v>
      </c>
      <c r="N134" s="15"/>
      <c r="O134" s="15"/>
    </row>
    <row r="135" spans="1:15" ht="30" x14ac:dyDescent="0.25">
      <c r="A135" s="3">
        <v>130</v>
      </c>
      <c r="B135" s="3" t="s">
        <v>37</v>
      </c>
      <c r="C135" s="15"/>
      <c r="D135" s="15"/>
      <c r="E135" s="10" t="s">
        <v>159</v>
      </c>
      <c r="F135" s="15" t="str">
        <f>VLOOKUP(E135,'[1]Справочник МТР'!$A$2:$D$521,3,FALSE)</f>
        <v>Кнопка</v>
      </c>
      <c r="G135" s="22" t="str">
        <f>VLOOKUP(E135,'[1]Справочник МТР'!$A$2:$D$521,4,FALSE)</f>
        <v>КМЕ 4110</v>
      </c>
      <c r="H135" s="22" t="s">
        <v>667</v>
      </c>
      <c r="I135" s="16" t="str">
        <f>VLOOKUP(E135,'[1]Справочник МТР'!$A$2:$E$521,5,FALSE)</f>
        <v/>
      </c>
      <c r="J135" s="23" t="s">
        <v>24</v>
      </c>
      <c r="K135" s="20">
        <v>2</v>
      </c>
      <c r="L135" s="28">
        <v>150.13999999999999</v>
      </c>
      <c r="M135" s="13">
        <v>300.27999999999997</v>
      </c>
      <c r="N135" s="15"/>
      <c r="O135" s="15"/>
    </row>
    <row r="136" spans="1:15" x14ac:dyDescent="0.25">
      <c r="A136" s="3">
        <v>131</v>
      </c>
      <c r="B136" s="3" t="s">
        <v>37</v>
      </c>
      <c r="C136" s="15"/>
      <c r="D136" s="15"/>
      <c r="E136" s="10" t="s">
        <v>160</v>
      </c>
      <c r="F136" s="15" t="str">
        <f>VLOOKUP(E136,'[1]Справочник МТР'!$A$2:$D$521,3,FALSE)</f>
        <v>Кнопка</v>
      </c>
      <c r="G136" s="22" t="str">
        <f>VLOOKUP(E136,'[1]Справочник МТР'!$A$2:$D$521,4,FALSE)</f>
        <v>КУ 111101 (КЕ-011 )</v>
      </c>
      <c r="H136" s="22" t="s">
        <v>668</v>
      </c>
      <c r="I136" s="16" t="str">
        <f>VLOOKUP(E136,'[1]Справочник МТР'!$A$2:$E$521,5,FALSE)</f>
        <v/>
      </c>
      <c r="J136" s="23" t="s">
        <v>24</v>
      </c>
      <c r="K136" s="20">
        <v>8</v>
      </c>
      <c r="L136" s="28">
        <v>39</v>
      </c>
      <c r="M136" s="13">
        <v>312</v>
      </c>
      <c r="N136" s="15"/>
      <c r="O136" s="15"/>
    </row>
    <row r="137" spans="1:15" x14ac:dyDescent="0.25">
      <c r="A137" s="3">
        <v>132</v>
      </c>
      <c r="B137" s="3" t="s">
        <v>37</v>
      </c>
      <c r="C137" s="15"/>
      <c r="D137" s="15"/>
      <c r="E137" s="10" t="s">
        <v>161</v>
      </c>
      <c r="F137" s="15" t="str">
        <f>VLOOKUP(E137,'[1]Справочник МТР'!$A$2:$D$521,3,FALSE)</f>
        <v>Кольцо</v>
      </c>
      <c r="G137" s="22" t="str">
        <f>VLOOKUP(E137,'[1]Справочник МТР'!$A$2:$D$521,4,FALSE)</f>
        <v/>
      </c>
      <c r="H137" s="22" t="s">
        <v>669</v>
      </c>
      <c r="I137" s="16" t="str">
        <f>VLOOKUP(E137,'[1]Справочник МТР'!$A$2:$E$521,5,FALSE)</f>
        <v/>
      </c>
      <c r="J137" s="23" t="s">
        <v>24</v>
      </c>
      <c r="K137" s="20">
        <v>2</v>
      </c>
      <c r="L137" s="28">
        <v>120</v>
      </c>
      <c r="M137" s="13">
        <v>240</v>
      </c>
      <c r="N137" s="15"/>
      <c r="O137" s="15"/>
    </row>
    <row r="138" spans="1:15" x14ac:dyDescent="0.25">
      <c r="A138" s="3">
        <v>133</v>
      </c>
      <c r="B138" s="3" t="s">
        <v>37</v>
      </c>
      <c r="C138" s="15"/>
      <c r="D138" s="15"/>
      <c r="E138" s="10" t="s">
        <v>162</v>
      </c>
      <c r="F138" s="15" t="str">
        <f>VLOOKUP(E138,'[1]Справочник МТР'!$A$2:$D$521,3,FALSE)</f>
        <v>Кольцо прямоугольного сечения</v>
      </c>
      <c r="G138" s="22" t="str">
        <f>VLOOKUP(E138,'[1]Справочник МТР'!$A$2:$D$521,4,FALSE)</f>
        <v/>
      </c>
      <c r="H138" s="24" t="s">
        <v>670</v>
      </c>
      <c r="I138" s="16" t="str">
        <f>VLOOKUP(E138,'[1]Справочник МТР'!$A$2:$E$521,5,FALSE)</f>
        <v/>
      </c>
      <c r="J138" s="25" t="s">
        <v>1056</v>
      </c>
      <c r="K138" s="20">
        <v>4</v>
      </c>
      <c r="L138" s="28">
        <v>313.77999999999997</v>
      </c>
      <c r="M138" s="13">
        <v>1255.1199999999999</v>
      </c>
      <c r="N138" s="15"/>
      <c r="O138" s="15"/>
    </row>
    <row r="139" spans="1:15" x14ac:dyDescent="0.25">
      <c r="A139" s="3">
        <v>134</v>
      </c>
      <c r="B139" s="3" t="s">
        <v>37</v>
      </c>
      <c r="C139" s="15"/>
      <c r="D139" s="15"/>
      <c r="E139" s="10" t="s">
        <v>162</v>
      </c>
      <c r="F139" s="15" t="str">
        <f>VLOOKUP(E139,'[1]Справочник МТР'!$A$2:$D$521,3,FALSE)</f>
        <v>Кольцо прямоугольного сечения</v>
      </c>
      <c r="G139" s="22" t="str">
        <f>VLOOKUP(E139,'[1]Справочник МТР'!$A$2:$D$521,4,FALSE)</f>
        <v/>
      </c>
      <c r="H139" s="24" t="s">
        <v>670</v>
      </c>
      <c r="I139" s="16" t="str">
        <f>VLOOKUP(E139,'[1]Справочник МТР'!$A$2:$E$521,5,FALSE)</f>
        <v/>
      </c>
      <c r="J139" s="25" t="s">
        <v>1056</v>
      </c>
      <c r="K139" s="20">
        <v>8</v>
      </c>
      <c r="L139" s="28">
        <v>313.77999999999997</v>
      </c>
      <c r="M139" s="13">
        <v>2510.2399999999998</v>
      </c>
      <c r="N139" s="15"/>
      <c r="O139" s="15"/>
    </row>
    <row r="140" spans="1:15" x14ac:dyDescent="0.25">
      <c r="A140" s="3">
        <v>135</v>
      </c>
      <c r="B140" s="3" t="s">
        <v>37</v>
      </c>
      <c r="C140" s="15"/>
      <c r="D140" s="15"/>
      <c r="E140" s="10" t="s">
        <v>163</v>
      </c>
      <c r="F140" s="15" t="str">
        <f>VLOOKUP(E140,'[1]Справочник МТР'!$A$2:$D$521,3,FALSE)</f>
        <v>Кольцо маслосъемное</v>
      </c>
      <c r="G140" s="22" t="str">
        <f>VLOOKUP(E140,'[1]Справочник МТР'!$A$2:$D$521,4,FALSE)</f>
        <v/>
      </c>
      <c r="H140" s="24" t="s">
        <v>671</v>
      </c>
      <c r="I140" s="16" t="str">
        <f>VLOOKUP(E140,'[1]Справочник МТР'!$A$2:$E$521,5,FALSE)</f>
        <v/>
      </c>
      <c r="J140" s="25" t="s">
        <v>1056</v>
      </c>
      <c r="K140" s="20">
        <v>8</v>
      </c>
      <c r="L140" s="28">
        <v>168.59</v>
      </c>
      <c r="M140" s="13">
        <v>1348.72</v>
      </c>
      <c r="N140" s="15"/>
      <c r="O140" s="15"/>
    </row>
    <row r="141" spans="1:15" x14ac:dyDescent="0.25">
      <c r="A141" s="3">
        <v>136</v>
      </c>
      <c r="B141" s="3" t="s">
        <v>37</v>
      </c>
      <c r="C141" s="15"/>
      <c r="D141" s="15"/>
      <c r="E141" s="10" t="s">
        <v>164</v>
      </c>
      <c r="F141" s="15" t="str">
        <f>VLOOKUP(E141,'[1]Справочник МТР'!$A$2:$D$521,3,FALSE)</f>
        <v>Кольцо маслосъемное</v>
      </c>
      <c r="G141" s="22" t="str">
        <f>VLOOKUP(E141,'[1]Справочник МТР'!$A$2:$D$521,4,FALSE)</f>
        <v/>
      </c>
      <c r="H141" s="24" t="s">
        <v>672</v>
      </c>
      <c r="I141" s="16" t="str">
        <f>VLOOKUP(E141,'[1]Справочник МТР'!$A$2:$E$521,5,FALSE)</f>
        <v/>
      </c>
      <c r="J141" s="25" t="s">
        <v>1056</v>
      </c>
      <c r="K141" s="20">
        <v>8</v>
      </c>
      <c r="L141" s="28">
        <v>110.01</v>
      </c>
      <c r="M141" s="13">
        <v>880.08</v>
      </c>
      <c r="N141" s="15"/>
      <c r="O141" s="15"/>
    </row>
    <row r="142" spans="1:15" x14ac:dyDescent="0.25">
      <c r="A142" s="3">
        <v>137</v>
      </c>
      <c r="B142" s="3" t="s">
        <v>37</v>
      </c>
      <c r="C142" s="15"/>
      <c r="D142" s="15"/>
      <c r="E142" s="10" t="s">
        <v>165</v>
      </c>
      <c r="F142" s="15" t="str">
        <f>VLOOKUP(E142,'[1]Справочник МТР'!$A$2:$D$521,3,FALSE)</f>
        <v>Кольцо</v>
      </c>
      <c r="G142" s="22" t="str">
        <f>VLOOKUP(E142,'[1]Справочник МТР'!$A$2:$D$521,4,FALSE)</f>
        <v/>
      </c>
      <c r="H142" s="22" t="s">
        <v>673</v>
      </c>
      <c r="I142" s="16" t="str">
        <f>VLOOKUP(E142,'[1]Справочник МТР'!$A$2:$E$521,5,FALSE)</f>
        <v/>
      </c>
      <c r="J142" s="23" t="s">
        <v>24</v>
      </c>
      <c r="K142" s="20">
        <v>152</v>
      </c>
      <c r="L142" s="28">
        <v>11.44</v>
      </c>
      <c r="M142" s="13">
        <v>1738.88</v>
      </c>
      <c r="N142" s="15"/>
      <c r="O142" s="15"/>
    </row>
    <row r="143" spans="1:15" ht="30" x14ac:dyDescent="0.25">
      <c r="A143" s="3">
        <v>138</v>
      </c>
      <c r="B143" s="3" t="s">
        <v>37</v>
      </c>
      <c r="C143" s="15"/>
      <c r="D143" s="15"/>
      <c r="E143" s="10" t="s">
        <v>166</v>
      </c>
      <c r="F143" s="15" t="str">
        <f>VLOOKUP(E143,'[1]Справочник МТР'!$A$2:$D$521,3,FALSE)</f>
        <v>Кольцо компрессионное</v>
      </c>
      <c r="G143" s="22" t="str">
        <f>VLOOKUP(E143,'[1]Справочник МТР'!$A$2:$D$521,4,FALSE)</f>
        <v/>
      </c>
      <c r="H143" s="22" t="s">
        <v>674</v>
      </c>
      <c r="I143" s="16" t="str">
        <f>VLOOKUP(E143,'[1]Справочник МТР'!$A$2:$E$521,5,FALSE)</f>
        <v/>
      </c>
      <c r="J143" s="23" t="s">
        <v>24</v>
      </c>
      <c r="K143" s="20">
        <v>4</v>
      </c>
      <c r="L143" s="28">
        <v>217</v>
      </c>
      <c r="M143" s="13">
        <v>868</v>
      </c>
      <c r="N143" s="15"/>
      <c r="O143" s="15"/>
    </row>
    <row r="144" spans="1:15" x14ac:dyDescent="0.25">
      <c r="A144" s="3">
        <v>139</v>
      </c>
      <c r="B144" s="3" t="s">
        <v>37</v>
      </c>
      <c r="C144" s="15"/>
      <c r="D144" s="15"/>
      <c r="E144" s="10" t="s">
        <v>167</v>
      </c>
      <c r="F144" s="15" t="str">
        <f>VLOOKUP(E144,'[1]Справочник МТР'!$A$2:$D$521,3,FALSE)</f>
        <v>Кольцо маслосъемное</v>
      </c>
      <c r="G144" s="22" t="str">
        <f>VLOOKUP(E144,'[1]Справочник МТР'!$A$2:$D$521,4,FALSE)</f>
        <v/>
      </c>
      <c r="H144" s="22" t="s">
        <v>675</v>
      </c>
      <c r="I144" s="16" t="str">
        <f>VLOOKUP(E144,'[1]Справочник МТР'!$A$2:$E$521,5,FALSE)</f>
        <v/>
      </c>
      <c r="J144" s="23" t="s">
        <v>24</v>
      </c>
      <c r="K144" s="20">
        <v>4</v>
      </c>
      <c r="L144" s="28">
        <v>317</v>
      </c>
      <c r="M144" s="13">
        <v>1268</v>
      </c>
      <c r="N144" s="15"/>
      <c r="O144" s="15"/>
    </row>
    <row r="145" spans="1:15" ht="30" x14ac:dyDescent="0.25">
      <c r="A145" s="3">
        <v>140</v>
      </c>
      <c r="B145" s="3" t="s">
        <v>37</v>
      </c>
      <c r="C145" s="15"/>
      <c r="D145" s="15"/>
      <c r="E145" s="10" t="s">
        <v>168</v>
      </c>
      <c r="F145" s="15" t="str">
        <f>VLOOKUP(E145,'[1]Справочник МТР'!$A$2:$D$521,3,FALSE)</f>
        <v>Кольцо предохранительное</v>
      </c>
      <c r="G145" s="22" t="str">
        <f>VLOOKUP(E145,'[1]Справочник МТР'!$A$2:$D$521,4,FALSE)</f>
        <v/>
      </c>
      <c r="H145" s="22" t="s">
        <v>676</v>
      </c>
      <c r="I145" s="16" t="str">
        <f>VLOOKUP(E145,'[1]Справочник МТР'!$A$2:$E$521,5,FALSE)</f>
        <v/>
      </c>
      <c r="J145" s="23" t="s">
        <v>24</v>
      </c>
      <c r="K145" s="20">
        <v>4</v>
      </c>
      <c r="L145" s="28">
        <v>71.67</v>
      </c>
      <c r="M145" s="13">
        <v>286.68</v>
      </c>
      <c r="N145" s="15"/>
      <c r="O145" s="15"/>
    </row>
    <row r="146" spans="1:15" x14ac:dyDescent="0.25">
      <c r="A146" s="3">
        <v>141</v>
      </c>
      <c r="B146" s="3" t="s">
        <v>37</v>
      </c>
      <c r="C146" s="15"/>
      <c r="D146" s="15"/>
      <c r="E146" s="10" t="s">
        <v>169</v>
      </c>
      <c r="F146" s="15" t="str">
        <f>VLOOKUP(E146,'[1]Справочник МТР'!$A$2:$D$521,3,FALSE)</f>
        <v>Кольцо резиновое</v>
      </c>
      <c r="G146" s="22" t="str">
        <f>VLOOKUP(E146,'[1]Справочник МТР'!$A$2:$D$521,4,FALSE)</f>
        <v>10х5х2,5</v>
      </c>
      <c r="H146" s="22" t="s">
        <v>677</v>
      </c>
      <c r="I146" s="16" t="str">
        <f>VLOOKUP(E146,'[1]Справочник МТР'!$A$2:$E$521,5,FALSE)</f>
        <v/>
      </c>
      <c r="J146" s="23" t="s">
        <v>24</v>
      </c>
      <c r="K146" s="20">
        <v>100</v>
      </c>
      <c r="L146" s="28">
        <v>7.48</v>
      </c>
      <c r="M146" s="13">
        <v>748</v>
      </c>
      <c r="N146" s="15"/>
      <c r="O146" s="15"/>
    </row>
    <row r="147" spans="1:15" x14ac:dyDescent="0.25">
      <c r="A147" s="3">
        <v>142</v>
      </c>
      <c r="B147" s="3" t="s">
        <v>37</v>
      </c>
      <c r="C147" s="15"/>
      <c r="D147" s="15"/>
      <c r="E147" s="10" t="s">
        <v>170</v>
      </c>
      <c r="F147" s="15" t="str">
        <f>VLOOKUP(E147,'[1]Справочник МТР'!$A$2:$D$521,3,FALSE)</f>
        <v>Кольцо резиновое</v>
      </c>
      <c r="G147" s="22" t="str">
        <f>VLOOKUP(E147,'[1]Справочник МТР'!$A$2:$D$521,4,FALSE)</f>
        <v>40х34х3</v>
      </c>
      <c r="H147" s="22" t="s">
        <v>678</v>
      </c>
      <c r="I147" s="16" t="str">
        <f>VLOOKUP(E147,'[1]Справочник МТР'!$A$2:$E$521,5,FALSE)</f>
        <v/>
      </c>
      <c r="J147" s="23" t="s">
        <v>24</v>
      </c>
      <c r="K147" s="20">
        <v>100</v>
      </c>
      <c r="L147" s="28">
        <v>4.21</v>
      </c>
      <c r="M147" s="13">
        <v>421</v>
      </c>
      <c r="N147" s="15"/>
      <c r="O147" s="15"/>
    </row>
    <row r="148" spans="1:15" x14ac:dyDescent="0.25">
      <c r="A148" s="3">
        <v>143</v>
      </c>
      <c r="B148" s="3" t="s">
        <v>37</v>
      </c>
      <c r="C148" s="15"/>
      <c r="D148" s="15"/>
      <c r="E148" s="10" t="s">
        <v>171</v>
      </c>
      <c r="F148" s="15" t="str">
        <f>VLOOKUP(E148,'[1]Справочник МТР'!$A$2:$D$521,3,FALSE)</f>
        <v>Кольцо резиновое</v>
      </c>
      <c r="G148" s="22" t="str">
        <f>VLOOKUP(E148,'[1]Справочник МТР'!$A$2:$D$521,4,FALSE)</f>
        <v>66х58х4</v>
      </c>
      <c r="H148" s="22" t="s">
        <v>679</v>
      </c>
      <c r="I148" s="16" t="str">
        <f>VLOOKUP(E148,'[1]Справочник МТР'!$A$2:$E$521,5,FALSE)</f>
        <v/>
      </c>
      <c r="J148" s="23" t="s">
        <v>24</v>
      </c>
      <c r="K148" s="20">
        <v>100</v>
      </c>
      <c r="L148" s="28">
        <v>11.74</v>
      </c>
      <c r="M148" s="13">
        <v>1174</v>
      </c>
      <c r="N148" s="15"/>
      <c r="O148" s="15"/>
    </row>
    <row r="149" spans="1:15" ht="30" x14ac:dyDescent="0.25">
      <c r="A149" s="3">
        <v>144</v>
      </c>
      <c r="B149" s="3" t="s">
        <v>37</v>
      </c>
      <c r="C149" s="15"/>
      <c r="D149" s="15"/>
      <c r="E149" s="10" t="s">
        <v>172</v>
      </c>
      <c r="F149" s="15" t="str">
        <f>VLOOKUP(E149,'[1]Справочник МТР'!$A$2:$D$521,3,FALSE)</f>
        <v>Кольцо резиновое уплотнительное круглого сечения</v>
      </c>
      <c r="G149" s="22" t="str">
        <f>VLOOKUP(E149,'[1]Справочник МТР'!$A$2:$D$521,4,FALSE)</f>
        <v>023-028-30-2-2</v>
      </c>
      <c r="H149" s="22" t="s">
        <v>680</v>
      </c>
      <c r="I149" s="16" t="str">
        <f>VLOOKUP(E149,'[1]Справочник МТР'!$A$2:$E$521,5,FALSE)</f>
        <v>ГОСТ 9833-73 ГОСТ 18829-73</v>
      </c>
      <c r="J149" s="23" t="s">
        <v>24</v>
      </c>
      <c r="K149" s="20">
        <v>24</v>
      </c>
      <c r="L149" s="28">
        <v>3.75</v>
      </c>
      <c r="M149" s="13">
        <v>90</v>
      </c>
      <c r="N149" s="15"/>
      <c r="O149" s="15"/>
    </row>
    <row r="150" spans="1:15" ht="30" x14ac:dyDescent="0.25">
      <c r="A150" s="3">
        <v>145</v>
      </c>
      <c r="B150" s="3" t="s">
        <v>37</v>
      </c>
      <c r="C150" s="15"/>
      <c r="D150" s="15"/>
      <c r="E150" s="10" t="s">
        <v>173</v>
      </c>
      <c r="F150" s="15" t="str">
        <f>VLOOKUP(E150,'[1]Справочник МТР'!$A$2:$D$521,3,FALSE)</f>
        <v>Кольцо резиновое уплотнительное круглого сечения</v>
      </c>
      <c r="G150" s="22" t="str">
        <f>VLOOKUP(E150,'[1]Справочник МТР'!$A$2:$D$521,4,FALSE)</f>
        <v>023-028-30-2-3</v>
      </c>
      <c r="H150" s="22" t="s">
        <v>681</v>
      </c>
      <c r="I150" s="16" t="str">
        <f>VLOOKUP(E150,'[1]Справочник МТР'!$A$2:$E$521,5,FALSE)</f>
        <v>ГОСТ 9833-73 ГОСТ 18829-73</v>
      </c>
      <c r="J150" s="23" t="s">
        <v>24</v>
      </c>
      <c r="K150" s="20">
        <v>18</v>
      </c>
      <c r="L150" s="28">
        <v>5.25</v>
      </c>
      <c r="M150" s="13">
        <v>94.5</v>
      </c>
      <c r="N150" s="15"/>
      <c r="O150" s="15"/>
    </row>
    <row r="151" spans="1:15" ht="30" x14ac:dyDescent="0.25">
      <c r="A151" s="3">
        <v>146</v>
      </c>
      <c r="B151" s="3" t="s">
        <v>37</v>
      </c>
      <c r="C151" s="15"/>
      <c r="D151" s="15"/>
      <c r="E151" s="10" t="s">
        <v>174</v>
      </c>
      <c r="F151" s="15" t="str">
        <f>VLOOKUP(E151,'[1]Справочник МТР'!$A$2:$D$521,3,FALSE)</f>
        <v>Кольцо резиновое уплотнительное круглого сечения</v>
      </c>
      <c r="G151" s="22" t="str">
        <f>VLOOKUP(E151,'[1]Справочник МТР'!$A$2:$D$521,4,FALSE)</f>
        <v>027-032-30-2-2</v>
      </c>
      <c r="H151" s="22" t="s">
        <v>682</v>
      </c>
      <c r="I151" s="16" t="str">
        <f>VLOOKUP(E151,'[1]Справочник МТР'!$A$2:$E$521,5,FALSE)</f>
        <v>ГОСТ 9833-73</v>
      </c>
      <c r="J151" s="23" t="s">
        <v>24</v>
      </c>
      <c r="K151" s="20">
        <v>4</v>
      </c>
      <c r="L151" s="28">
        <v>11.67</v>
      </c>
      <c r="M151" s="13">
        <v>46.68</v>
      </c>
      <c r="N151" s="15"/>
      <c r="O151" s="15"/>
    </row>
    <row r="152" spans="1:15" ht="30" x14ac:dyDescent="0.25">
      <c r="A152" s="3">
        <v>147</v>
      </c>
      <c r="B152" s="3" t="s">
        <v>37</v>
      </c>
      <c r="C152" s="15"/>
      <c r="D152" s="15"/>
      <c r="E152" s="10" t="s">
        <v>174</v>
      </c>
      <c r="F152" s="15" t="str">
        <f>VLOOKUP(E152,'[1]Справочник МТР'!$A$2:$D$521,3,FALSE)</f>
        <v>Кольцо резиновое уплотнительное круглого сечения</v>
      </c>
      <c r="G152" s="22" t="str">
        <f>VLOOKUP(E152,'[1]Справочник МТР'!$A$2:$D$521,4,FALSE)</f>
        <v>027-032-30-2-2</v>
      </c>
      <c r="H152" s="22" t="s">
        <v>682</v>
      </c>
      <c r="I152" s="16" t="str">
        <f>VLOOKUP(E152,'[1]Справочник МТР'!$A$2:$E$521,5,FALSE)</f>
        <v>ГОСТ 9833-73</v>
      </c>
      <c r="J152" s="23" t="s">
        <v>24</v>
      </c>
      <c r="K152" s="20">
        <v>4</v>
      </c>
      <c r="L152" s="28">
        <v>11.67</v>
      </c>
      <c r="M152" s="13">
        <v>46.68</v>
      </c>
      <c r="N152" s="15"/>
      <c r="O152" s="15"/>
    </row>
    <row r="153" spans="1:15" ht="45" x14ac:dyDescent="0.25">
      <c r="A153" s="3">
        <v>148</v>
      </c>
      <c r="B153" s="3" t="s">
        <v>37</v>
      </c>
      <c r="C153" s="15"/>
      <c r="D153" s="15"/>
      <c r="E153" s="10" t="s">
        <v>175</v>
      </c>
      <c r="F153" s="15" t="str">
        <f>VLOOKUP(E153,'[1]Справочник МТР'!$A$2:$D$521,3,FALSE)</f>
        <v>Кольцо резиновое уплотнительное круглого сечения</v>
      </c>
      <c r="G153" s="22" t="str">
        <f>VLOOKUP(E153,'[1]Справочник МТР'!$A$2:$D$521,4,FALSE)</f>
        <v>070-076-36-2-3</v>
      </c>
      <c r="H153" s="22" t="s">
        <v>683</v>
      </c>
      <c r="I153" s="16" t="str">
        <f>VLOOKUP(E153,'[1]Справочник МТР'!$A$2:$E$521,5,FALSE)</f>
        <v>ГОСТ 9833-73 ГОСТ 18829-73</v>
      </c>
      <c r="J153" s="23" t="s">
        <v>24</v>
      </c>
      <c r="K153" s="20">
        <v>4</v>
      </c>
      <c r="L153" s="28">
        <v>11.67</v>
      </c>
      <c r="M153" s="13">
        <v>46.68</v>
      </c>
      <c r="N153" s="15"/>
      <c r="O153" s="15"/>
    </row>
    <row r="154" spans="1:15" ht="45" x14ac:dyDescent="0.25">
      <c r="A154" s="3">
        <v>149</v>
      </c>
      <c r="B154" s="3" t="s">
        <v>37</v>
      </c>
      <c r="C154" s="15"/>
      <c r="D154" s="15"/>
      <c r="E154" s="10" t="s">
        <v>175</v>
      </c>
      <c r="F154" s="15" t="str">
        <f>VLOOKUP(E154,'[1]Справочник МТР'!$A$2:$D$521,3,FALSE)</f>
        <v>Кольцо резиновое уплотнительное круглого сечения</v>
      </c>
      <c r="G154" s="22" t="str">
        <f>VLOOKUP(E154,'[1]Справочник МТР'!$A$2:$D$521,4,FALSE)</f>
        <v>070-076-36-2-3</v>
      </c>
      <c r="H154" s="22" t="s">
        <v>683</v>
      </c>
      <c r="I154" s="16" t="str">
        <f>VLOOKUP(E154,'[1]Справочник МТР'!$A$2:$E$521,5,FALSE)</f>
        <v>ГОСТ 9833-73 ГОСТ 18829-73</v>
      </c>
      <c r="J154" s="23" t="s">
        <v>24</v>
      </c>
      <c r="K154" s="20">
        <v>4</v>
      </c>
      <c r="L154" s="28">
        <v>11.67</v>
      </c>
      <c r="M154" s="13">
        <v>46.68</v>
      </c>
      <c r="N154" s="15"/>
      <c r="O154" s="15"/>
    </row>
    <row r="155" spans="1:15" x14ac:dyDescent="0.25">
      <c r="A155" s="3">
        <v>150</v>
      </c>
      <c r="B155" s="3" t="s">
        <v>37</v>
      </c>
      <c r="C155" s="15"/>
      <c r="D155" s="15"/>
      <c r="E155" s="10" t="s">
        <v>176</v>
      </c>
      <c r="F155" s="15" t="str">
        <f>VLOOKUP(E155,'[1]Справочник МТР'!$A$2:$D$521,3,FALSE)</f>
        <v>Кольцо стопорное</v>
      </c>
      <c r="G155" s="22" t="str">
        <f>VLOOKUP(E155,'[1]Справочник МТР'!$A$2:$D$521,4,FALSE)</f>
        <v/>
      </c>
      <c r="H155" s="22" t="s">
        <v>684</v>
      </c>
      <c r="I155" s="16" t="str">
        <f>VLOOKUP(E155,'[1]Справочник МТР'!$A$2:$E$521,5,FALSE)</f>
        <v/>
      </c>
      <c r="J155" s="23" t="s">
        <v>24</v>
      </c>
      <c r="K155" s="20">
        <v>4</v>
      </c>
      <c r="L155" s="28">
        <v>47.62</v>
      </c>
      <c r="M155" s="13">
        <v>190.48</v>
      </c>
      <c r="N155" s="15"/>
      <c r="O155" s="15"/>
    </row>
    <row r="156" spans="1:15" ht="30" x14ac:dyDescent="0.25">
      <c r="A156" s="3">
        <v>151</v>
      </c>
      <c r="B156" s="3" t="s">
        <v>37</v>
      </c>
      <c r="C156" s="15"/>
      <c r="D156" s="15"/>
      <c r="E156" s="10" t="s">
        <v>177</v>
      </c>
      <c r="F156" s="15" t="str">
        <f>VLOOKUP(E156,'[1]Справочник МТР'!$A$2:$D$521,3,FALSE)</f>
        <v>Кольцо уплотнительное</v>
      </c>
      <c r="G156" s="22" t="str">
        <f>VLOOKUP(E156,'[1]Справочник МТР'!$A$2:$D$521,4,FALSE)</f>
        <v/>
      </c>
      <c r="H156" s="22" t="s">
        <v>685</v>
      </c>
      <c r="I156" s="16" t="str">
        <f>VLOOKUP(E156,'[1]Справочник МТР'!$A$2:$E$521,5,FALSE)</f>
        <v/>
      </c>
      <c r="J156" s="23" t="s">
        <v>24</v>
      </c>
      <c r="K156" s="20">
        <v>4</v>
      </c>
      <c r="L156" s="28">
        <v>246.03</v>
      </c>
      <c r="M156" s="13">
        <v>984.12</v>
      </c>
      <c r="N156" s="15"/>
      <c r="O156" s="15"/>
    </row>
    <row r="157" spans="1:15" ht="30" x14ac:dyDescent="0.25">
      <c r="A157" s="3">
        <v>152</v>
      </c>
      <c r="B157" s="3" t="s">
        <v>37</v>
      </c>
      <c r="C157" s="15"/>
      <c r="D157" s="15"/>
      <c r="E157" s="10" t="s">
        <v>178</v>
      </c>
      <c r="F157" s="15" t="str">
        <f>VLOOKUP(E157,'[1]Справочник МТР'!$A$2:$D$521,3,FALSE)</f>
        <v>Кольцо уплотнительное</v>
      </c>
      <c r="G157" s="22" t="str">
        <f>VLOOKUP(E157,'[1]Справочник МТР'!$A$2:$D$521,4,FALSE)</f>
        <v>O-ring 108x4</v>
      </c>
      <c r="H157" s="22" t="s">
        <v>686</v>
      </c>
      <c r="I157" s="16" t="str">
        <f>VLOOKUP(E157,'[1]Справочник МТР'!$A$2:$E$521,5,FALSE)</f>
        <v>DIN 3771</v>
      </c>
      <c r="J157" s="23" t="s">
        <v>24</v>
      </c>
      <c r="K157" s="20">
        <v>8</v>
      </c>
      <c r="L157" s="28">
        <v>36.67</v>
      </c>
      <c r="M157" s="13">
        <v>293.36</v>
      </c>
      <c r="N157" s="15"/>
      <c r="O157" s="15"/>
    </row>
    <row r="158" spans="1:15" ht="30" x14ac:dyDescent="0.25">
      <c r="A158" s="3">
        <v>153</v>
      </c>
      <c r="B158" s="3" t="s">
        <v>37</v>
      </c>
      <c r="C158" s="15"/>
      <c r="D158" s="15"/>
      <c r="E158" s="10" t="s">
        <v>179</v>
      </c>
      <c r="F158" s="15" t="str">
        <f>VLOOKUP(E158,'[1]Справочник МТР'!$A$2:$D$521,3,FALSE)</f>
        <v>Кольцо уплотнительное упорного подшипника</v>
      </c>
      <c r="G158" s="22" t="str">
        <f>VLOOKUP(E158,'[1]Справочник МТР'!$A$2:$D$521,4,FALSE)</f>
        <v>240-1005600</v>
      </c>
      <c r="H158" s="22" t="s">
        <v>687</v>
      </c>
      <c r="I158" s="16" t="str">
        <f>VLOOKUP(E158,'[1]Справочник МТР'!$A$2:$E$521,5,FALSE)</f>
        <v/>
      </c>
      <c r="J158" s="23" t="s">
        <v>24</v>
      </c>
      <c r="K158" s="20">
        <v>6</v>
      </c>
      <c r="L158" s="28">
        <v>184</v>
      </c>
      <c r="M158" s="13">
        <v>1104</v>
      </c>
      <c r="N158" s="15"/>
      <c r="O158" s="15"/>
    </row>
    <row r="159" spans="1:15" x14ac:dyDescent="0.25">
      <c r="A159" s="3">
        <v>154</v>
      </c>
      <c r="B159" s="3" t="s">
        <v>37</v>
      </c>
      <c r="C159" s="15"/>
      <c r="D159" s="15"/>
      <c r="E159" s="10" t="s">
        <v>180</v>
      </c>
      <c r="F159" s="15" t="str">
        <f>VLOOKUP(E159,'[1]Справочник МТР'!$A$2:$D$521,3,FALSE)</f>
        <v>Комплект вкладышей коренных</v>
      </c>
      <c r="G159" s="22" t="str">
        <f>VLOOKUP(E159,'[1]Справочник МТР'!$A$2:$D$521,4,FALSE)</f>
        <v/>
      </c>
      <c r="H159" s="22" t="s">
        <v>688</v>
      </c>
      <c r="I159" s="16" t="str">
        <f>VLOOKUP(E159,'[1]Справочник МТР'!$A$2:$E$521,5,FALSE)</f>
        <v/>
      </c>
      <c r="J159" s="23" t="s">
        <v>24</v>
      </c>
      <c r="K159" s="20">
        <v>3</v>
      </c>
      <c r="L159" s="28">
        <v>1050</v>
      </c>
      <c r="M159" s="13">
        <v>3150</v>
      </c>
      <c r="N159" s="15"/>
      <c r="O159" s="15"/>
    </row>
    <row r="160" spans="1:15" x14ac:dyDescent="0.25">
      <c r="A160" s="3">
        <v>155</v>
      </c>
      <c r="B160" s="3" t="s">
        <v>37</v>
      </c>
      <c r="C160" s="15"/>
      <c r="D160" s="15"/>
      <c r="E160" s="10" t="s">
        <v>181</v>
      </c>
      <c r="F160" s="15" t="str">
        <f>VLOOKUP(E160,'[1]Справочник МТР'!$A$2:$D$521,3,FALSE)</f>
        <v>Комплект монтажный</v>
      </c>
      <c r="G160" s="22" t="str">
        <f>VLOOKUP(E160,'[1]Справочник МТР'!$A$2:$D$521,4,FALSE)</f>
        <v>Sienen</v>
      </c>
      <c r="H160" s="22" t="s">
        <v>689</v>
      </c>
      <c r="I160" s="16" t="str">
        <f>VLOOKUP(E160,'[1]Справочник МТР'!$A$2:$E$521,5,FALSE)</f>
        <v/>
      </c>
      <c r="J160" s="23" t="s">
        <v>1057</v>
      </c>
      <c r="K160" s="20">
        <v>70</v>
      </c>
      <c r="L160" s="28">
        <v>120.02</v>
      </c>
      <c r="M160" s="13">
        <v>8401.4</v>
      </c>
      <c r="N160" s="15"/>
      <c r="O160" s="15"/>
    </row>
    <row r="161" spans="1:15" ht="30" x14ac:dyDescent="0.25">
      <c r="A161" s="3">
        <v>156</v>
      </c>
      <c r="B161" s="3" t="s">
        <v>37</v>
      </c>
      <c r="C161" s="15"/>
      <c r="D161" s="15"/>
      <c r="E161" s="10" t="s">
        <v>182</v>
      </c>
      <c r="F161" s="15" t="str">
        <f>VLOOKUP(E161,'[1]Справочник МТР'!$A$2:$D$521,3,FALSE)</f>
        <v>Комплект реек</v>
      </c>
      <c r="G161" s="22" t="str">
        <f>VLOOKUP(E161,'[1]Справочник МТР'!$A$2:$D$521,4,FALSE)</f>
        <v>RAM block</v>
      </c>
      <c r="H161" s="22" t="s">
        <v>690</v>
      </c>
      <c r="I161" s="16" t="str">
        <f>VLOOKUP(E161,'[1]Справочник МТР'!$A$2:$E$521,5,FALSE)</f>
        <v/>
      </c>
      <c r="J161" s="23" t="s">
        <v>1057</v>
      </c>
      <c r="K161" s="20">
        <v>3</v>
      </c>
      <c r="L161" s="28">
        <v>689.12</v>
      </c>
      <c r="M161" s="13">
        <v>2067.36</v>
      </c>
      <c r="N161" s="15"/>
      <c r="O161" s="15"/>
    </row>
    <row r="162" spans="1:15" ht="30" x14ac:dyDescent="0.25">
      <c r="A162" s="3">
        <v>157</v>
      </c>
      <c r="B162" s="3" t="s">
        <v>37</v>
      </c>
      <c r="C162" s="15"/>
      <c r="D162" s="15"/>
      <c r="E162" s="10" t="s">
        <v>183</v>
      </c>
      <c r="F162" s="15" t="str">
        <f>VLOOKUP(E162,'[1]Справочник МТР'!$A$2:$D$521,3,FALSE)</f>
        <v>Конденсатор</v>
      </c>
      <c r="G162" s="22" t="str">
        <f>VLOOKUP(E162,'[1]Справочник МТР'!$A$2:$D$521,4,FALSE)</f>
        <v>К50-29-50 В-10 мкФ</v>
      </c>
      <c r="H162" s="22" t="s">
        <v>691</v>
      </c>
      <c r="I162" s="16" t="str">
        <f>VLOOKUP(E162,'[1]Справочник МТР'!$A$2:$E$521,5,FALSE)</f>
        <v>ГОСТ Р 57440-2017</v>
      </c>
      <c r="J162" s="23" t="s">
        <v>24</v>
      </c>
      <c r="K162" s="20">
        <v>3</v>
      </c>
      <c r="L162" s="28">
        <v>6.1</v>
      </c>
      <c r="M162" s="13">
        <v>18.3</v>
      </c>
      <c r="N162" s="15"/>
      <c r="O162" s="15"/>
    </row>
    <row r="163" spans="1:15" ht="30" x14ac:dyDescent="0.25">
      <c r="A163" s="3">
        <v>158</v>
      </c>
      <c r="B163" s="3" t="s">
        <v>37</v>
      </c>
      <c r="C163" s="15"/>
      <c r="D163" s="15"/>
      <c r="E163" s="10" t="s">
        <v>183</v>
      </c>
      <c r="F163" s="15" t="str">
        <f>VLOOKUP(E163,'[1]Справочник МТР'!$A$2:$D$521,3,FALSE)</f>
        <v>Конденсатор</v>
      </c>
      <c r="G163" s="22" t="str">
        <f>VLOOKUP(E163,'[1]Справочник МТР'!$A$2:$D$521,4,FALSE)</f>
        <v>К50-29-50 В-10 мкФ</v>
      </c>
      <c r="H163" s="22" t="s">
        <v>691</v>
      </c>
      <c r="I163" s="16" t="str">
        <f>VLOOKUP(E163,'[1]Справочник МТР'!$A$2:$E$521,5,FALSE)</f>
        <v>ГОСТ Р 57440-2017</v>
      </c>
      <c r="J163" s="23" t="s">
        <v>24</v>
      </c>
      <c r="K163" s="20">
        <v>16</v>
      </c>
      <c r="L163" s="28">
        <v>6.1</v>
      </c>
      <c r="M163" s="13">
        <v>97.6</v>
      </c>
      <c r="N163" s="15"/>
      <c r="O163" s="15"/>
    </row>
    <row r="164" spans="1:15" x14ac:dyDescent="0.25">
      <c r="A164" s="3">
        <v>159</v>
      </c>
      <c r="B164" s="3" t="s">
        <v>37</v>
      </c>
      <c r="C164" s="15"/>
      <c r="D164" s="15"/>
      <c r="E164" s="10" t="s">
        <v>184</v>
      </c>
      <c r="F164" s="15" t="str">
        <f>VLOOKUP(E164,'[1]Справочник МТР'!$A$2:$D$521,3,FALSE)</f>
        <v>Контргайка</v>
      </c>
      <c r="G164" s="22" t="str">
        <f>VLOOKUP(E164,'[1]Справочник МТР'!$A$2:$D$521,4,FALSE)</f>
        <v>65</v>
      </c>
      <c r="H164" s="22" t="s">
        <v>692</v>
      </c>
      <c r="I164" s="16" t="str">
        <f>VLOOKUP(E164,'[1]Справочник МТР'!$A$2:$E$521,5,FALSE)</f>
        <v>ГОСТ 8968-75</v>
      </c>
      <c r="J164" s="23" t="s">
        <v>24</v>
      </c>
      <c r="K164" s="20">
        <v>30</v>
      </c>
      <c r="L164" s="28">
        <v>105.08</v>
      </c>
      <c r="M164" s="13">
        <v>3152.4</v>
      </c>
      <c r="N164" s="15"/>
      <c r="O164" s="15"/>
    </row>
    <row r="165" spans="1:15" ht="30" x14ac:dyDescent="0.25">
      <c r="A165" s="3">
        <v>160</v>
      </c>
      <c r="B165" s="3" t="s">
        <v>37</v>
      </c>
      <c r="C165" s="15"/>
      <c r="D165" s="15"/>
      <c r="E165" s="10" t="s">
        <v>185</v>
      </c>
      <c r="F165" s="15" t="str">
        <f>VLOOKUP(E165,'[1]Справочник МТР'!$A$2:$D$521,3,FALSE)</f>
        <v>Коробка клеммная</v>
      </c>
      <c r="G165" s="22" t="str">
        <f>VLOOKUP(E165,'[1]Справочник МТР'!$A$2:$D$521,4,FALSE)</f>
        <v>Spacial SBM</v>
      </c>
      <c r="H165" s="22" t="s">
        <v>693</v>
      </c>
      <c r="I165" s="16" t="str">
        <f>VLOOKUP(E165,'[1]Справочник МТР'!$A$2:$E$521,5,FALSE)</f>
        <v/>
      </c>
      <c r="J165" s="23" t="s">
        <v>24</v>
      </c>
      <c r="K165" s="20">
        <v>1</v>
      </c>
      <c r="L165" s="28">
        <v>8265.6</v>
      </c>
      <c r="M165" s="13">
        <v>8265.6</v>
      </c>
      <c r="N165" s="15"/>
      <c r="O165" s="15"/>
    </row>
    <row r="166" spans="1:15" ht="45" x14ac:dyDescent="0.25">
      <c r="A166" s="3">
        <v>161</v>
      </c>
      <c r="B166" s="3" t="s">
        <v>37</v>
      </c>
      <c r="C166" s="15"/>
      <c r="D166" s="15"/>
      <c r="E166" s="10" t="s">
        <v>186</v>
      </c>
      <c r="F166" s="15" t="str">
        <f>VLOOKUP(E166,'[1]Справочник МТР'!$A$2:$D$521,3,FALSE)</f>
        <v>Коробка ответвительная тросовая</v>
      </c>
      <c r="G166" s="22" t="str">
        <f>VLOOKUP(E166,'[1]Справочник МТР'!$A$2:$D$521,4,FALSE)</f>
        <v>У245У3</v>
      </c>
      <c r="H166" s="22" t="s">
        <v>694</v>
      </c>
      <c r="I166" s="16" t="str">
        <f>VLOOKUP(E166,'[1]Справочник МТР'!$A$2:$E$521,5,FALSE)</f>
        <v>ТУ 3449-011-01395331-2011</v>
      </c>
      <c r="J166" s="23" t="s">
        <v>24</v>
      </c>
      <c r="K166" s="20">
        <v>2</v>
      </c>
      <c r="L166" s="28">
        <v>270</v>
      </c>
      <c r="M166" s="13">
        <v>540</v>
      </c>
      <c r="N166" s="15"/>
      <c r="O166" s="15"/>
    </row>
    <row r="167" spans="1:15" ht="45" x14ac:dyDescent="0.25">
      <c r="A167" s="3">
        <v>162</v>
      </c>
      <c r="B167" s="3" t="s">
        <v>37</v>
      </c>
      <c r="C167" s="15"/>
      <c r="D167" s="15"/>
      <c r="E167" s="10" t="s">
        <v>187</v>
      </c>
      <c r="F167" s="15" t="str">
        <f>VLOOKUP(E167,'[1]Справочник МТР'!$A$2:$D$521,3,FALSE)</f>
        <v>Коробка разветвительная</v>
      </c>
      <c r="G167" s="22" t="str">
        <f>VLOOKUP(E167,'[1]Справочник МТР'!$A$2:$D$521,4,FALSE)</f>
        <v>КРТП 10х2</v>
      </c>
      <c r="H167" s="22" t="s">
        <v>695</v>
      </c>
      <c r="I167" s="16" t="str">
        <f>VLOOKUP(E167,'[1]Справочник МТР'!$A$2:$E$521,5,FALSE)</f>
        <v>ЯДКГ 000001.001.ТУ</v>
      </c>
      <c r="J167" s="23" t="s">
        <v>24</v>
      </c>
      <c r="K167" s="20">
        <v>5</v>
      </c>
      <c r="L167" s="28">
        <v>208.33</v>
      </c>
      <c r="M167" s="13">
        <v>1041.6500000000001</v>
      </c>
      <c r="N167" s="15"/>
      <c r="O167" s="15"/>
    </row>
    <row r="168" spans="1:15" ht="45" x14ac:dyDescent="0.25">
      <c r="A168" s="3">
        <v>163</v>
      </c>
      <c r="B168" s="3" t="s">
        <v>37</v>
      </c>
      <c r="C168" s="15"/>
      <c r="D168" s="15"/>
      <c r="E168" s="10" t="s">
        <v>188</v>
      </c>
      <c r="F168" s="15" t="str">
        <f>VLOOKUP(E168,'[1]Справочник МТР'!$A$2:$D$521,3,FALSE)</f>
        <v>Коробка распределительная</v>
      </c>
      <c r="G168" s="22" t="str">
        <f>VLOOKUP(E168,'[1]Справочник МТР'!$A$2:$D$521,4,FALSE)</f>
        <v>КРТП-10х2</v>
      </c>
      <c r="H168" s="22" t="s">
        <v>696</v>
      </c>
      <c r="I168" s="16" t="str">
        <f>VLOOKUP(E168,'[1]Справочник МТР'!$A$2:$E$521,5,FALSE)</f>
        <v>ТУ 000001.001</v>
      </c>
      <c r="J168" s="23" t="s">
        <v>24</v>
      </c>
      <c r="K168" s="20">
        <v>2</v>
      </c>
      <c r="L168" s="28">
        <v>139.80000000000001</v>
      </c>
      <c r="M168" s="13">
        <v>279.60000000000002</v>
      </c>
      <c r="N168" s="15"/>
      <c r="O168" s="15"/>
    </row>
    <row r="169" spans="1:15" ht="30" x14ac:dyDescent="0.25">
      <c r="A169" s="3">
        <v>164</v>
      </c>
      <c r="B169" s="3" t="s">
        <v>37</v>
      </c>
      <c r="C169" s="15"/>
      <c r="D169" s="15"/>
      <c r="E169" s="10" t="s">
        <v>189</v>
      </c>
      <c r="F169" s="15" t="str">
        <f>VLOOKUP(E169,'[1]Справочник МТР'!$A$2:$D$521,3,FALSE)</f>
        <v>Корпус масляного фильтра</v>
      </c>
      <c r="G169" s="22" t="str">
        <f>VLOOKUP(E169,'[1]Справочник МТР'!$A$2:$D$521,4,FALSE)</f>
        <v>245-1017015</v>
      </c>
      <c r="H169" s="22" t="s">
        <v>697</v>
      </c>
      <c r="I169" s="16" t="str">
        <f>VLOOKUP(E169,'[1]Справочник МТР'!$A$2:$E$521,5,FALSE)</f>
        <v/>
      </c>
      <c r="J169" s="23" t="s">
        <v>24</v>
      </c>
      <c r="K169" s="20">
        <v>2</v>
      </c>
      <c r="L169" s="28">
        <v>4291.67</v>
      </c>
      <c r="M169" s="13">
        <v>8583.34</v>
      </c>
      <c r="N169" s="15"/>
      <c r="O169" s="15"/>
    </row>
    <row r="170" spans="1:15" x14ac:dyDescent="0.25">
      <c r="A170" s="3">
        <v>165</v>
      </c>
      <c r="B170" s="3" t="s">
        <v>37</v>
      </c>
      <c r="C170" s="15"/>
      <c r="D170" s="15"/>
      <c r="E170" s="10" t="s">
        <v>190</v>
      </c>
      <c r="F170" s="15" t="str">
        <f>VLOOKUP(E170,'[1]Справочник МТР'!$A$2:$D$521,3,FALSE)</f>
        <v>Кран запорный</v>
      </c>
      <c r="G170" s="22" t="str">
        <f>VLOOKUP(E170,'[1]Справочник МТР'!$A$2:$D$521,4,FALSE)</f>
        <v>Ду 50 Lavita</v>
      </c>
      <c r="H170" s="22" t="s">
        <v>698</v>
      </c>
      <c r="I170" s="16" t="str">
        <f>VLOOKUP(E170,'[1]Справочник МТР'!$A$2:$E$521,5,FALSE)</f>
        <v/>
      </c>
      <c r="J170" s="23" t="s">
        <v>24</v>
      </c>
      <c r="K170" s="20">
        <v>2</v>
      </c>
      <c r="L170" s="28">
        <v>562.5</v>
      </c>
      <c r="M170" s="13">
        <v>1125</v>
      </c>
      <c r="N170" s="15"/>
      <c r="O170" s="15"/>
    </row>
    <row r="171" spans="1:15" ht="60" x14ac:dyDescent="0.25">
      <c r="A171" s="3">
        <v>166</v>
      </c>
      <c r="B171" s="3" t="s">
        <v>37</v>
      </c>
      <c r="C171" s="15"/>
      <c r="D171" s="15"/>
      <c r="E171" s="10" t="s">
        <v>191</v>
      </c>
      <c r="F171" s="15" t="str">
        <f>VLOOKUP(E171,'[1]Справочник МТР'!$A$2:$D$521,3,FALSE)</f>
        <v>Кран шаровой</v>
      </c>
      <c r="G171" s="22" t="str">
        <f>VLOOKUP(E171,'[1]Справочник МТР'!$A$2:$D$521,4,FALSE)</f>
        <v>ALSO КШ.М.065.25-01</v>
      </c>
      <c r="H171" s="22" t="s">
        <v>699</v>
      </c>
      <c r="I171" s="16" t="str">
        <f>VLOOKUP(E171,'[1]Справочник МТР'!$A$2:$E$521,5,FALSE)</f>
        <v>ТУ 3742-001-91358894-2010</v>
      </c>
      <c r="J171" s="23" t="s">
        <v>24</v>
      </c>
      <c r="K171" s="20">
        <v>1</v>
      </c>
      <c r="L171" s="28">
        <v>2285</v>
      </c>
      <c r="M171" s="13">
        <v>2285</v>
      </c>
      <c r="N171" s="15"/>
      <c r="O171" s="15"/>
    </row>
    <row r="172" spans="1:15" ht="60" x14ac:dyDescent="0.25">
      <c r="A172" s="3">
        <v>167</v>
      </c>
      <c r="B172" s="3" t="s">
        <v>37</v>
      </c>
      <c r="C172" s="15"/>
      <c r="D172" s="15"/>
      <c r="E172" s="10" t="s">
        <v>191</v>
      </c>
      <c r="F172" s="15" t="str">
        <f>VLOOKUP(E172,'[1]Справочник МТР'!$A$2:$D$521,3,FALSE)</f>
        <v>Кран шаровой</v>
      </c>
      <c r="G172" s="22" t="str">
        <f>VLOOKUP(E172,'[1]Справочник МТР'!$A$2:$D$521,4,FALSE)</f>
        <v>ALSO КШ.М.065.25-01</v>
      </c>
      <c r="H172" s="22" t="s">
        <v>699</v>
      </c>
      <c r="I172" s="16" t="str">
        <f>VLOOKUP(E172,'[1]Справочник МТР'!$A$2:$E$521,5,FALSE)</f>
        <v>ТУ 3742-001-91358894-2010</v>
      </c>
      <c r="J172" s="23" t="s">
        <v>24</v>
      </c>
      <c r="K172" s="20">
        <v>2</v>
      </c>
      <c r="L172" s="28">
        <v>2285</v>
      </c>
      <c r="M172" s="13">
        <v>4570</v>
      </c>
      <c r="N172" s="15"/>
      <c r="O172" s="15"/>
    </row>
    <row r="173" spans="1:15" ht="30" x14ac:dyDescent="0.25">
      <c r="A173" s="3">
        <v>168</v>
      </c>
      <c r="B173" s="3" t="s">
        <v>37</v>
      </c>
      <c r="C173" s="15"/>
      <c r="D173" s="15"/>
      <c r="E173" s="10" t="s">
        <v>192</v>
      </c>
      <c r="F173" s="15" t="str">
        <f>VLOOKUP(E173,'[1]Справочник МТР'!$A$2:$D$521,3,FALSE)</f>
        <v>Кран шаровой</v>
      </c>
      <c r="G173" s="22" t="str">
        <f>VLOOKUP(E173,'[1]Справочник МТР'!$A$2:$D$521,4,FALSE)</f>
        <v>BVR</v>
      </c>
      <c r="H173" s="22" t="s">
        <v>700</v>
      </c>
      <c r="I173" s="16" t="str">
        <f>VLOOKUP(E173,'[1]Справочник МТР'!$A$2:$E$521,5,FALSE)</f>
        <v/>
      </c>
      <c r="J173" s="23" t="s">
        <v>1057</v>
      </c>
      <c r="K173" s="20">
        <v>1</v>
      </c>
      <c r="L173" s="28">
        <v>660.41</v>
      </c>
      <c r="M173" s="13">
        <v>660.41</v>
      </c>
      <c r="N173" s="15"/>
      <c r="O173" s="15"/>
    </row>
    <row r="174" spans="1:15" ht="45" x14ac:dyDescent="0.25">
      <c r="A174" s="3">
        <v>169</v>
      </c>
      <c r="B174" s="3" t="s">
        <v>37</v>
      </c>
      <c r="C174" s="15"/>
      <c r="D174" s="15"/>
      <c r="E174" s="10" t="s">
        <v>193</v>
      </c>
      <c r="F174" s="15" t="str">
        <f>VLOOKUP(E174,'[1]Справочник МТР'!$A$2:$D$521,3,FALSE)</f>
        <v>Кран шаровой</v>
      </c>
      <c r="G174" s="22" t="str">
        <f>VLOOKUP(E174,'[1]Справочник МТР'!$A$2:$D$521,4,FALSE)</f>
        <v/>
      </c>
      <c r="H174" s="22" t="s">
        <v>701</v>
      </c>
      <c r="I174" s="16" t="str">
        <f>VLOOKUP(E174,'[1]Справочник МТР'!$A$2:$E$521,5,FALSE)</f>
        <v/>
      </c>
      <c r="J174" s="23" t="s">
        <v>24</v>
      </c>
      <c r="K174" s="20">
        <v>2</v>
      </c>
      <c r="L174" s="28">
        <v>9000</v>
      </c>
      <c r="M174" s="13">
        <v>18000</v>
      </c>
      <c r="N174" s="15"/>
      <c r="O174" s="15"/>
    </row>
    <row r="175" spans="1:15" ht="30" x14ac:dyDescent="0.25">
      <c r="A175" s="3">
        <v>170</v>
      </c>
      <c r="B175" s="3" t="s">
        <v>37</v>
      </c>
      <c r="C175" s="15"/>
      <c r="D175" s="15"/>
      <c r="E175" s="10" t="s">
        <v>194</v>
      </c>
      <c r="F175" s="15" t="str">
        <f>VLOOKUP(E175,'[1]Справочник МТР'!$A$2:$D$521,3,FALSE)</f>
        <v>Кран шаровой</v>
      </c>
      <c r="G175" s="22" t="str">
        <f>VLOOKUP(E175,'[1]Справочник МТР'!$A$2:$D$521,4,FALSE)</f>
        <v>VTp.743</v>
      </c>
      <c r="H175" s="22" t="s">
        <v>702</v>
      </c>
      <c r="I175" s="16" t="str">
        <f>VLOOKUP(E175,'[1]Справочник МТР'!$A$2:$E$521,5,FALSE)</f>
        <v/>
      </c>
      <c r="J175" s="23" t="s">
        <v>24</v>
      </c>
      <c r="K175" s="20">
        <v>2</v>
      </c>
      <c r="L175" s="28">
        <v>87.45</v>
      </c>
      <c r="M175" s="13">
        <v>174.9</v>
      </c>
      <c r="N175" s="15"/>
      <c r="O175" s="15"/>
    </row>
    <row r="176" spans="1:15" ht="60" x14ac:dyDescent="0.25">
      <c r="A176" s="3">
        <v>171</v>
      </c>
      <c r="B176" s="3" t="s">
        <v>37</v>
      </c>
      <c r="C176" s="15"/>
      <c r="D176" s="15"/>
      <c r="E176" s="10" t="s">
        <v>195</v>
      </c>
      <c r="F176" s="15" t="str">
        <f>VLOOKUP(E176,'[1]Справочник МТР'!$A$2:$D$521,3,FALSE)</f>
        <v>Кран шаровой</v>
      </c>
      <c r="G176" s="22" t="str">
        <f>VLOOKUP(E176,'[1]Справочник МТР'!$A$2:$D$521,4,FALSE)</f>
        <v>КШ 100.25.4111</v>
      </c>
      <c r="H176" s="22" t="s">
        <v>703</v>
      </c>
      <c r="I176" s="16" t="str">
        <f>VLOOKUP(E176,'[1]Справочник МТР'!$A$2:$E$521,5,FALSE)</f>
        <v>ТУ 3742-016-55377430-2010</v>
      </c>
      <c r="J176" s="23" t="s">
        <v>1057</v>
      </c>
      <c r="K176" s="20">
        <v>2</v>
      </c>
      <c r="L176" s="28">
        <v>3491.15</v>
      </c>
      <c r="M176" s="13">
        <v>6982.3</v>
      </c>
      <c r="N176" s="15"/>
      <c r="O176" s="15"/>
    </row>
    <row r="177" spans="1:15" ht="60" x14ac:dyDescent="0.25">
      <c r="A177" s="3">
        <v>172</v>
      </c>
      <c r="B177" s="3" t="s">
        <v>37</v>
      </c>
      <c r="C177" s="15"/>
      <c r="D177" s="15"/>
      <c r="E177" s="10" t="s">
        <v>195</v>
      </c>
      <c r="F177" s="15" t="str">
        <f>VLOOKUP(E177,'[1]Справочник МТР'!$A$2:$D$521,3,FALSE)</f>
        <v>Кран шаровой</v>
      </c>
      <c r="G177" s="22" t="str">
        <f>VLOOKUP(E177,'[1]Справочник МТР'!$A$2:$D$521,4,FALSE)</f>
        <v>КШ 100.25.4111</v>
      </c>
      <c r="H177" s="22" t="s">
        <v>703</v>
      </c>
      <c r="I177" s="16" t="str">
        <f>VLOOKUP(E177,'[1]Справочник МТР'!$A$2:$E$521,5,FALSE)</f>
        <v>ТУ 3742-016-55377430-2010</v>
      </c>
      <c r="J177" s="23" t="s">
        <v>1057</v>
      </c>
      <c r="K177" s="20">
        <v>1</v>
      </c>
      <c r="L177" s="28">
        <v>3491.15</v>
      </c>
      <c r="M177" s="13">
        <v>3491.15</v>
      </c>
      <c r="N177" s="15"/>
      <c r="O177" s="15"/>
    </row>
    <row r="178" spans="1:15" ht="60" x14ac:dyDescent="0.25">
      <c r="A178" s="3">
        <v>173</v>
      </c>
      <c r="B178" s="3" t="s">
        <v>37</v>
      </c>
      <c r="C178" s="15"/>
      <c r="D178" s="15"/>
      <c r="E178" s="10" t="s">
        <v>195</v>
      </c>
      <c r="F178" s="15" t="str">
        <f>VLOOKUP(E178,'[1]Справочник МТР'!$A$2:$D$521,3,FALSE)</f>
        <v>Кран шаровой</v>
      </c>
      <c r="G178" s="22" t="str">
        <f>VLOOKUP(E178,'[1]Справочник МТР'!$A$2:$D$521,4,FALSE)</f>
        <v>КШ 100.25.4111</v>
      </c>
      <c r="H178" s="22" t="s">
        <v>703</v>
      </c>
      <c r="I178" s="16" t="str">
        <f>VLOOKUP(E178,'[1]Справочник МТР'!$A$2:$E$521,5,FALSE)</f>
        <v>ТУ 3742-016-55377430-2010</v>
      </c>
      <c r="J178" s="23" t="s">
        <v>1057</v>
      </c>
      <c r="K178" s="20">
        <v>2</v>
      </c>
      <c r="L178" s="28">
        <v>3491.15</v>
      </c>
      <c r="M178" s="13">
        <v>6982.3</v>
      </c>
      <c r="N178" s="15"/>
      <c r="O178" s="15"/>
    </row>
    <row r="179" spans="1:15" ht="60" x14ac:dyDescent="0.25">
      <c r="A179" s="3">
        <v>174</v>
      </c>
      <c r="B179" s="3" t="s">
        <v>37</v>
      </c>
      <c r="C179" s="15"/>
      <c r="D179" s="15"/>
      <c r="E179" s="10" t="s">
        <v>196</v>
      </c>
      <c r="F179" s="15" t="str">
        <f>VLOOKUP(E179,'[1]Справочник МТР'!$A$2:$D$521,3,FALSE)</f>
        <v>Круг заточной</v>
      </c>
      <c r="G179" s="22" t="str">
        <f>VLOOKUP(E179,'[1]Справочник МТР'!$A$2:$D$521,4,FALSE)</f>
        <v>3 300 10 127 14А 40 O B 40 2 угол 45</v>
      </c>
      <c r="H179" s="22" t="s">
        <v>704</v>
      </c>
      <c r="I179" s="16" t="str">
        <f>VLOOKUP(E179,'[1]Справочник МТР'!$A$2:$E$521,5,FALSE)</f>
        <v>ГОСТ Р 52781-2007</v>
      </c>
      <c r="J179" s="23" t="s">
        <v>24</v>
      </c>
      <c r="K179" s="20">
        <v>5</v>
      </c>
      <c r="L179" s="28">
        <v>132.21</v>
      </c>
      <c r="M179" s="13">
        <v>661.05</v>
      </c>
      <c r="N179" s="15"/>
      <c r="O179" s="15"/>
    </row>
    <row r="180" spans="1:15" ht="60" x14ac:dyDescent="0.25">
      <c r="A180" s="3">
        <v>175</v>
      </c>
      <c r="B180" s="3" t="s">
        <v>37</v>
      </c>
      <c r="C180" s="15"/>
      <c r="D180" s="15"/>
      <c r="E180" s="10" t="s">
        <v>197</v>
      </c>
      <c r="F180" s="15" t="str">
        <f>VLOOKUP(E180,'[1]Справочник МТР'!$A$2:$D$521,3,FALSE)</f>
        <v>Круг заточной</v>
      </c>
      <c r="G180" s="22" t="str">
        <f>VLOOKUP(E180,'[1]Справочник МТР'!$A$2:$D$521,4,FALSE)</f>
        <v>3 300 13 127 14А 40 O B 40 2 угол 45</v>
      </c>
      <c r="H180" s="22" t="s">
        <v>705</v>
      </c>
      <c r="I180" s="16" t="str">
        <f>VLOOKUP(E180,'[1]Справочник МТР'!$A$2:$E$521,5,FALSE)</f>
        <v>ГОСТ Р 52781-2007</v>
      </c>
      <c r="J180" s="23" t="s">
        <v>24</v>
      </c>
      <c r="K180" s="20">
        <v>6</v>
      </c>
      <c r="L180" s="28">
        <v>132.21</v>
      </c>
      <c r="M180" s="13">
        <v>793.26</v>
      </c>
      <c r="N180" s="15"/>
      <c r="O180" s="15"/>
    </row>
    <row r="181" spans="1:15" ht="60" x14ac:dyDescent="0.25">
      <c r="A181" s="3">
        <v>176</v>
      </c>
      <c r="B181" s="3" t="s">
        <v>37</v>
      </c>
      <c r="C181" s="15"/>
      <c r="D181" s="15"/>
      <c r="E181" s="10" t="s">
        <v>198</v>
      </c>
      <c r="F181" s="15" t="str">
        <f>VLOOKUP(E181,'[1]Справочник МТР'!$A$2:$D$521,3,FALSE)</f>
        <v>Круг отрезной</v>
      </c>
      <c r="G181" s="22" t="str">
        <f>VLOOKUP(E181,'[1]Справочник МТР'!$A$2:$D$521,4,FALSE)</f>
        <v>41 150х2,5х22,23 A 30 S BF 80 ex</v>
      </c>
      <c r="H181" s="22" t="s">
        <v>706</v>
      </c>
      <c r="I181" s="16" t="str">
        <f>VLOOKUP(E181,'[1]Справочник МТР'!$A$2:$E$521,5,FALSE)</f>
        <v/>
      </c>
      <c r="J181" s="23" t="s">
        <v>24</v>
      </c>
      <c r="K181" s="20">
        <v>270</v>
      </c>
      <c r="L181" s="28">
        <v>26.58</v>
      </c>
      <c r="M181" s="13">
        <v>7176.6</v>
      </c>
      <c r="N181" s="15"/>
      <c r="O181" s="15"/>
    </row>
    <row r="182" spans="1:15" ht="60" x14ac:dyDescent="0.25">
      <c r="A182" s="3">
        <v>177</v>
      </c>
      <c r="B182" s="3" t="s">
        <v>37</v>
      </c>
      <c r="C182" s="15"/>
      <c r="D182" s="15"/>
      <c r="E182" s="10" t="s">
        <v>199</v>
      </c>
      <c r="F182" s="15" t="str">
        <f>VLOOKUP(E182,'[1]Справочник МТР'!$A$2:$D$521,3,FALSE)</f>
        <v>Круг отрезной</v>
      </c>
      <c r="G182" s="22" t="str">
        <f>VLOOKUP(E182,'[1]Справочник МТР'!$A$2:$D$521,4,FALSE)</f>
        <v>41 180х2х22.23 A 36 S BF 80 ex</v>
      </c>
      <c r="H182" s="22" t="s">
        <v>707</v>
      </c>
      <c r="I182" s="16" t="str">
        <f>VLOOKUP(E182,'[1]Справочник МТР'!$A$2:$E$521,5,FALSE)</f>
        <v/>
      </c>
      <c r="J182" s="23" t="s">
        <v>24</v>
      </c>
      <c r="K182" s="20">
        <v>15</v>
      </c>
      <c r="L182" s="28">
        <v>30.02</v>
      </c>
      <c r="M182" s="13">
        <v>450.3</v>
      </c>
      <c r="N182" s="15"/>
      <c r="O182" s="15"/>
    </row>
    <row r="183" spans="1:15" ht="30" x14ac:dyDescent="0.25">
      <c r="A183" s="3">
        <v>178</v>
      </c>
      <c r="B183" s="3" t="s">
        <v>37</v>
      </c>
      <c r="C183" s="15"/>
      <c r="D183" s="15"/>
      <c r="E183" s="10" t="s">
        <v>200</v>
      </c>
      <c r="F183" s="15" t="str">
        <f>VLOOKUP(E183,'[1]Справочник МТР'!$A$2:$D$521,3,FALSE)</f>
        <v>Круг отрезной</v>
      </c>
      <c r="G183" s="22" t="str">
        <f>VLOOKUP(E183,'[1]Справочник МТР'!$A$2:$D$521,4,FALSE)</f>
        <v>ExpertMetal</v>
      </c>
      <c r="H183" s="22" t="s">
        <v>708</v>
      </c>
      <c r="I183" s="16" t="str">
        <f>VLOOKUP(E183,'[1]Справочник МТР'!$A$2:$E$521,5,FALSE)</f>
        <v/>
      </c>
      <c r="J183" s="23" t="s">
        <v>24</v>
      </c>
      <c r="K183" s="20">
        <v>30</v>
      </c>
      <c r="L183" s="28">
        <v>619.05999999999995</v>
      </c>
      <c r="M183" s="13">
        <v>18571.8</v>
      </c>
      <c r="N183" s="15"/>
      <c r="O183" s="15"/>
    </row>
    <row r="184" spans="1:15" ht="60" x14ac:dyDescent="0.25">
      <c r="A184" s="3">
        <v>179</v>
      </c>
      <c r="B184" s="3" t="s">
        <v>37</v>
      </c>
      <c r="C184" s="15"/>
      <c r="D184" s="15"/>
      <c r="E184" s="10" t="s">
        <v>201</v>
      </c>
      <c r="F184" s="15" t="str">
        <f>VLOOKUP(E184,'[1]Справочник МТР'!$A$2:$D$521,3,FALSE)</f>
        <v>Круг шлифовальный</v>
      </c>
      <c r="G184" s="22" t="str">
        <f>VLOOKUP(E184,'[1]Справочник МТР'!$A$2:$D$521,4,FALSE)</f>
        <v>1 150 20 32 25А 90 K 6 V 50 2</v>
      </c>
      <c r="H184" s="22" t="s">
        <v>709</v>
      </c>
      <c r="I184" s="16" t="str">
        <f>VLOOKUP(E184,'[1]Справочник МТР'!$A$2:$E$521,5,FALSE)</f>
        <v>ГОСТ Р 52781-2007</v>
      </c>
      <c r="J184" s="23" t="s">
        <v>24</v>
      </c>
      <c r="K184" s="20">
        <v>25</v>
      </c>
      <c r="L184" s="28">
        <v>184.5</v>
      </c>
      <c r="M184" s="13">
        <v>4612.5</v>
      </c>
      <c r="N184" s="15"/>
      <c r="O184" s="15"/>
    </row>
    <row r="185" spans="1:15" ht="45" x14ac:dyDescent="0.25">
      <c r="A185" s="3">
        <v>180</v>
      </c>
      <c r="B185" s="3" t="s">
        <v>37</v>
      </c>
      <c r="C185" s="15"/>
      <c r="D185" s="15"/>
      <c r="E185" s="10" t="s">
        <v>202</v>
      </c>
      <c r="F185" s="15" t="str">
        <f>VLOOKUP(E185,'[1]Справочник МТР'!$A$2:$D$521,3,FALSE)</f>
        <v>Круг шлифовальный</v>
      </c>
      <c r="G185" s="22" t="str">
        <f>VLOOKUP(E185,'[1]Справочник МТР'!$A$2:$D$521,4,FALSE)</f>
        <v>1 150Х20Х32 25А F60 K 7 V 4500</v>
      </c>
      <c r="H185" s="22" t="s">
        <v>710</v>
      </c>
      <c r="I185" s="16" t="str">
        <f>VLOOKUP(E185,'[1]Справочник МТР'!$A$2:$E$521,5,FALSE)</f>
        <v/>
      </c>
      <c r="J185" s="23" t="s">
        <v>24</v>
      </c>
      <c r="K185" s="20">
        <v>103</v>
      </c>
      <c r="L185" s="28">
        <v>189.9</v>
      </c>
      <c r="M185" s="13">
        <v>19559.7</v>
      </c>
      <c r="N185" s="15"/>
      <c r="O185" s="15"/>
    </row>
    <row r="186" spans="1:15" ht="60" x14ac:dyDescent="0.25">
      <c r="A186" s="3">
        <v>181</v>
      </c>
      <c r="B186" s="3" t="s">
        <v>37</v>
      </c>
      <c r="C186" s="15"/>
      <c r="D186" s="15"/>
      <c r="E186" s="10" t="s">
        <v>203</v>
      </c>
      <c r="F186" s="15" t="str">
        <f>VLOOKUP(E186,'[1]Справочник МТР'!$A$2:$D$521,3,FALSE)</f>
        <v>Круг шлифовальный</v>
      </c>
      <c r="G186" s="22" t="str">
        <f>VLOOKUP(E186,'[1]Справочник МТР'!$A$2:$D$521,4,FALSE)</f>
        <v>1 175х20х32 25A F40 O 5 V 40м/с 2кл</v>
      </c>
      <c r="H186" s="22" t="s">
        <v>711</v>
      </c>
      <c r="I186" s="16" t="str">
        <f>VLOOKUP(E186,'[1]Справочник МТР'!$A$2:$E$521,5,FALSE)</f>
        <v>ГОСТ Р 52781-2007</v>
      </c>
      <c r="J186" s="23" t="s">
        <v>24</v>
      </c>
      <c r="K186" s="20">
        <v>22</v>
      </c>
      <c r="L186" s="28">
        <v>237.07</v>
      </c>
      <c r="M186" s="13">
        <v>5215.54</v>
      </c>
      <c r="N186" s="15"/>
      <c r="O186" s="15"/>
    </row>
    <row r="187" spans="1:15" ht="45" x14ac:dyDescent="0.25">
      <c r="A187" s="3">
        <v>182</v>
      </c>
      <c r="B187" s="3" t="s">
        <v>37</v>
      </c>
      <c r="C187" s="15"/>
      <c r="D187" s="15"/>
      <c r="E187" s="10" t="s">
        <v>204</v>
      </c>
      <c r="F187" s="15" t="str">
        <f>VLOOKUP(E187,'[1]Справочник МТР'!$A$2:$D$521,3,FALSE)</f>
        <v>Круг шлифовальный</v>
      </c>
      <c r="G187" s="22" t="str">
        <f>VLOOKUP(E187,'[1]Справочник МТР'!$A$2:$D$521,4,FALSE)</f>
        <v>1 300Х40Х76 25А F46 L 6 V 2250</v>
      </c>
      <c r="H187" s="22" t="s">
        <v>712</v>
      </c>
      <c r="I187" s="16" t="str">
        <f>VLOOKUP(E187,'[1]Справочник МТР'!$A$2:$E$521,5,FALSE)</f>
        <v/>
      </c>
      <c r="J187" s="23" t="s">
        <v>24</v>
      </c>
      <c r="K187" s="20">
        <v>9</v>
      </c>
      <c r="L187" s="28">
        <v>1234.5999999999999</v>
      </c>
      <c r="M187" s="13">
        <v>11111.4</v>
      </c>
      <c r="N187" s="15"/>
      <c r="O187" s="15"/>
    </row>
    <row r="188" spans="1:15" x14ac:dyDescent="0.25">
      <c r="A188" s="3">
        <v>183</v>
      </c>
      <c r="B188" s="3" t="s">
        <v>37</v>
      </c>
      <c r="C188" s="15"/>
      <c r="D188" s="15"/>
      <c r="E188" s="10" t="s">
        <v>205</v>
      </c>
      <c r="F188" s="15" t="str">
        <f>VLOOKUP(E188,'[1]Справочник МТР'!$A$2:$D$521,3,FALSE)</f>
        <v>Крышка горловины</v>
      </c>
      <c r="G188" s="22" t="str">
        <f>VLOOKUP(E188,'[1]Справочник МТР'!$A$2:$D$521,4,FALSE)</f>
        <v/>
      </c>
      <c r="H188" s="22" t="s">
        <v>713</v>
      </c>
      <c r="I188" s="16" t="str">
        <f>VLOOKUP(E188,'[1]Справочник МТР'!$A$2:$E$521,5,FALSE)</f>
        <v/>
      </c>
      <c r="J188" s="23" t="s">
        <v>24</v>
      </c>
      <c r="K188" s="20">
        <v>8</v>
      </c>
      <c r="L188" s="28">
        <v>2764.49</v>
      </c>
      <c r="M188" s="13">
        <v>22115.919999999998</v>
      </c>
      <c r="N188" s="15"/>
      <c r="O188" s="15"/>
    </row>
    <row r="189" spans="1:15" x14ac:dyDescent="0.25">
      <c r="A189" s="3">
        <v>184</v>
      </c>
      <c r="B189" s="3" t="s">
        <v>37</v>
      </c>
      <c r="C189" s="15"/>
      <c r="D189" s="15"/>
      <c r="E189" s="10" t="s">
        <v>206</v>
      </c>
      <c r="F189" s="15" t="str">
        <f>VLOOKUP(E189,'[1]Справочник МТР'!$A$2:$D$521,3,FALSE)</f>
        <v>Крышка захлопки забортного ящика</v>
      </c>
      <c r="G189" s="22" t="str">
        <f>VLOOKUP(E189,'[1]Справочник МТР'!$A$2:$D$521,4,FALSE)</f>
        <v/>
      </c>
      <c r="H189" s="22" t="s">
        <v>714</v>
      </c>
      <c r="I189" s="16" t="str">
        <f>VLOOKUP(E189,'[1]Справочник МТР'!$A$2:$E$521,5,FALSE)</f>
        <v/>
      </c>
      <c r="J189" s="23" t="s">
        <v>24</v>
      </c>
      <c r="K189" s="20">
        <v>2</v>
      </c>
      <c r="L189" s="28">
        <v>968.03</v>
      </c>
      <c r="M189" s="13">
        <v>1936.06</v>
      </c>
      <c r="N189" s="15"/>
      <c r="O189" s="15"/>
    </row>
    <row r="190" spans="1:15" x14ac:dyDescent="0.25">
      <c r="A190" s="3">
        <v>185</v>
      </c>
      <c r="B190" s="3" t="s">
        <v>37</v>
      </c>
      <c r="C190" s="15"/>
      <c r="D190" s="15"/>
      <c r="E190" s="10" t="s">
        <v>207</v>
      </c>
      <c r="F190" s="15" t="str">
        <f>VLOOKUP(E190,'[1]Справочник МТР'!$A$2:$D$521,3,FALSE)</f>
        <v>Крышка контроллера</v>
      </c>
      <c r="G190" s="22" t="str">
        <f>VLOOKUP(E190,'[1]Справочник МТР'!$A$2:$D$521,4,FALSE)</f>
        <v/>
      </c>
      <c r="H190" s="22" t="s">
        <v>715</v>
      </c>
      <c r="I190" s="16" t="str">
        <f>VLOOKUP(E190,'[1]Справочник МТР'!$A$2:$E$521,5,FALSE)</f>
        <v/>
      </c>
      <c r="J190" s="23" t="s">
        <v>24</v>
      </c>
      <c r="K190" s="20">
        <v>1</v>
      </c>
      <c r="L190" s="28">
        <v>2327.46</v>
      </c>
      <c r="M190" s="13">
        <v>2327.46</v>
      </c>
      <c r="N190" s="15"/>
      <c r="O190" s="15"/>
    </row>
    <row r="191" spans="1:15" ht="30" x14ac:dyDescent="0.25">
      <c r="A191" s="3">
        <v>186</v>
      </c>
      <c r="B191" s="3" t="s">
        <v>37</v>
      </c>
      <c r="C191" s="15"/>
      <c r="D191" s="15"/>
      <c r="E191" s="10" t="s">
        <v>208</v>
      </c>
      <c r="F191" s="15" t="str">
        <f>VLOOKUP(E191,'[1]Справочник МТР'!$A$2:$D$521,3,FALSE)</f>
        <v>Крышка судовых сходных люков</v>
      </c>
      <c r="G191" s="22" t="str">
        <f>VLOOKUP(E191,'[1]Справочник МТР'!$A$2:$D$521,4,FALSE)</f>
        <v>II E Ст 700х700х100/7-6-196,0/117,6</v>
      </c>
      <c r="H191" s="22" t="s">
        <v>716</v>
      </c>
      <c r="I191" s="16" t="str">
        <f>VLOOKUP(E191,'[1]Справочник МТР'!$A$2:$E$521,5,FALSE)</f>
        <v>ГОСТ 25309-94</v>
      </c>
      <c r="J191" s="23" t="s">
        <v>24</v>
      </c>
      <c r="K191" s="20">
        <v>1</v>
      </c>
      <c r="L191" s="28">
        <v>49000</v>
      </c>
      <c r="M191" s="13">
        <v>49000</v>
      </c>
      <c r="N191" s="15"/>
      <c r="O191" s="15"/>
    </row>
    <row r="192" spans="1:15" x14ac:dyDescent="0.25">
      <c r="A192" s="3">
        <v>187</v>
      </c>
      <c r="B192" s="3" t="s">
        <v>37</v>
      </c>
      <c r="C192" s="15"/>
      <c r="D192" s="15"/>
      <c r="E192" s="10" t="s">
        <v>209</v>
      </c>
      <c r="F192" s="15" t="str">
        <f>VLOOKUP(E192,'[1]Справочник МТР'!$A$2:$D$521,3,FALSE)</f>
        <v>Крышка теплообменника выходная</v>
      </c>
      <c r="G192" s="22" t="str">
        <f>VLOOKUP(E192,'[1]Справочник МТР'!$A$2:$D$521,4,FALSE)</f>
        <v>6ЧН21/21</v>
      </c>
      <c r="H192" s="22" t="s">
        <v>717</v>
      </c>
      <c r="I192" s="16" t="str">
        <f>VLOOKUP(E192,'[1]Справочник МТР'!$A$2:$E$521,5,FALSE)</f>
        <v/>
      </c>
      <c r="J192" s="23" t="s">
        <v>24</v>
      </c>
      <c r="K192" s="20">
        <v>6</v>
      </c>
      <c r="L192" s="28">
        <v>2934.37</v>
      </c>
      <c r="M192" s="13">
        <v>17606.22</v>
      </c>
      <c r="N192" s="15"/>
      <c r="O192" s="15"/>
    </row>
    <row r="193" spans="1:15" ht="30" x14ac:dyDescent="0.25">
      <c r="A193" s="3">
        <v>188</v>
      </c>
      <c r="B193" s="3" t="s">
        <v>37</v>
      </c>
      <c r="C193" s="15"/>
      <c r="D193" s="15"/>
      <c r="E193" s="10" t="s">
        <v>210</v>
      </c>
      <c r="F193" s="15" t="str">
        <f>VLOOKUP(E193,'[1]Справочник МТР'!$A$2:$D$521,3,FALSE)</f>
        <v>Лампа галогенная</v>
      </c>
      <c r="G193" s="22" t="str">
        <f>VLOOKUP(E193,'[1]Справочник МТР'!$A$2:$D$521,4,FALSE)</f>
        <v>КГМ 220-800-1</v>
      </c>
      <c r="H193" s="22" t="s">
        <v>718</v>
      </c>
      <c r="I193" s="16" t="str">
        <f>VLOOKUP(E193,'[1]Справочник МТР'!$A$2:$E$521,5,FALSE)</f>
        <v/>
      </c>
      <c r="J193" s="23" t="s">
        <v>24</v>
      </c>
      <c r="K193" s="20">
        <v>3</v>
      </c>
      <c r="L193" s="28">
        <v>635.59</v>
      </c>
      <c r="M193" s="13">
        <v>1906.77</v>
      </c>
      <c r="N193" s="15"/>
      <c r="O193" s="15"/>
    </row>
    <row r="194" spans="1:15" ht="30" x14ac:dyDescent="0.25">
      <c r="A194" s="3">
        <v>189</v>
      </c>
      <c r="B194" s="3" t="s">
        <v>37</v>
      </c>
      <c r="C194" s="15"/>
      <c r="D194" s="15"/>
      <c r="E194" s="10" t="s">
        <v>211</v>
      </c>
      <c r="F194" s="15" t="str">
        <f>VLOOKUP(E194,'[1]Справочник МТР'!$A$2:$D$521,3,FALSE)</f>
        <v>Лампа индикаторная неоновая</v>
      </c>
      <c r="G194" s="22" t="str">
        <f>VLOOKUP(E194,'[1]Справочник МТР'!$A$2:$D$521,4,FALSE)</f>
        <v>ИНА-ТН-0,3-3</v>
      </c>
      <c r="H194" s="22" t="s">
        <v>719</v>
      </c>
      <c r="I194" s="16" t="str">
        <f>VLOOKUP(E194,'[1]Справочник МТР'!$A$2:$E$521,5,FALSE)</f>
        <v/>
      </c>
      <c r="J194" s="23" t="s">
        <v>24</v>
      </c>
      <c r="K194" s="20">
        <v>28</v>
      </c>
      <c r="L194" s="28">
        <v>4.84</v>
      </c>
      <c r="M194" s="13">
        <v>135.52000000000001</v>
      </c>
      <c r="N194" s="15"/>
      <c r="O194" s="15"/>
    </row>
    <row r="195" spans="1:15" x14ac:dyDescent="0.25">
      <c r="A195" s="3">
        <v>190</v>
      </c>
      <c r="B195" s="3" t="s">
        <v>37</v>
      </c>
      <c r="C195" s="15"/>
      <c r="D195" s="15"/>
      <c r="E195" s="10" t="s">
        <v>212</v>
      </c>
      <c r="F195" s="15" t="str">
        <f>VLOOKUP(E195,'[1]Справочник МТР'!$A$2:$D$521,3,FALSE)</f>
        <v>Лампа</v>
      </c>
      <c r="G195" s="22" t="str">
        <f>VLOOKUP(E195,'[1]Справочник МТР'!$A$2:$D$521,4,FALSE)</f>
        <v>ЛОН220-150 E27</v>
      </c>
      <c r="H195" s="22" t="s">
        <v>720</v>
      </c>
      <c r="I195" s="16" t="str">
        <f>VLOOKUP(E195,'[1]Справочник МТР'!$A$2:$E$521,5,FALSE)</f>
        <v/>
      </c>
      <c r="J195" s="23" t="s">
        <v>24</v>
      </c>
      <c r="K195" s="20">
        <v>10</v>
      </c>
      <c r="L195" s="28">
        <v>14.5</v>
      </c>
      <c r="M195" s="13">
        <v>145</v>
      </c>
      <c r="N195" s="15"/>
      <c r="O195" s="15"/>
    </row>
    <row r="196" spans="1:15" ht="45" x14ac:dyDescent="0.25">
      <c r="A196" s="3">
        <v>191</v>
      </c>
      <c r="B196" s="3" t="s">
        <v>37</v>
      </c>
      <c r="C196" s="15"/>
      <c r="D196" s="15"/>
      <c r="E196" s="10" t="s">
        <v>213</v>
      </c>
      <c r="F196" s="15" t="str">
        <f>VLOOKUP(E196,'[1]Справочник МТР'!$A$2:$D$521,3,FALSE)</f>
        <v>Лампа люминесцентная компактная</v>
      </c>
      <c r="G196" s="22" t="str">
        <f>VLOOKUP(E196,'[1]Справочник МТР'!$A$2:$D$521,4,FALSE)</f>
        <v>Dulux L 36W/840</v>
      </c>
      <c r="H196" s="22" t="s">
        <v>721</v>
      </c>
      <c r="I196" s="16" t="str">
        <f>VLOOKUP(E196,'[1]Справочник МТР'!$A$2:$E$521,5,FALSE)</f>
        <v/>
      </c>
      <c r="J196" s="23" t="s">
        <v>24</v>
      </c>
      <c r="K196" s="20">
        <v>42</v>
      </c>
      <c r="L196" s="28">
        <v>42.55</v>
      </c>
      <c r="M196" s="13">
        <v>1787.1</v>
      </c>
      <c r="N196" s="15"/>
      <c r="O196" s="15"/>
    </row>
    <row r="197" spans="1:15" ht="45" x14ac:dyDescent="0.25">
      <c r="A197" s="3">
        <v>192</v>
      </c>
      <c r="B197" s="3" t="s">
        <v>37</v>
      </c>
      <c r="C197" s="15"/>
      <c r="D197" s="15"/>
      <c r="E197" s="10" t="s">
        <v>213</v>
      </c>
      <c r="F197" s="15" t="str">
        <f>VLOOKUP(E197,'[1]Справочник МТР'!$A$2:$D$521,3,FALSE)</f>
        <v>Лампа люминесцентная компактная</v>
      </c>
      <c r="G197" s="22" t="str">
        <f>VLOOKUP(E197,'[1]Справочник МТР'!$A$2:$D$521,4,FALSE)</f>
        <v>Dulux L 36W/840</v>
      </c>
      <c r="H197" s="22" t="s">
        <v>721</v>
      </c>
      <c r="I197" s="16" t="str">
        <f>VLOOKUP(E197,'[1]Справочник МТР'!$A$2:$E$521,5,FALSE)</f>
        <v/>
      </c>
      <c r="J197" s="23" t="s">
        <v>24</v>
      </c>
      <c r="K197" s="20">
        <v>40</v>
      </c>
      <c r="L197" s="28">
        <v>42.55</v>
      </c>
      <c r="M197" s="13">
        <v>1702</v>
      </c>
      <c r="N197" s="15"/>
      <c r="O197" s="15"/>
    </row>
    <row r="198" spans="1:15" ht="45" x14ac:dyDescent="0.25">
      <c r="A198" s="3">
        <v>193</v>
      </c>
      <c r="B198" s="3" t="s">
        <v>37</v>
      </c>
      <c r="C198" s="15"/>
      <c r="D198" s="15"/>
      <c r="E198" s="10" t="s">
        <v>213</v>
      </c>
      <c r="F198" s="15" t="str">
        <f>VLOOKUP(E198,'[1]Справочник МТР'!$A$2:$D$521,3,FALSE)</f>
        <v>Лампа люминесцентная компактная</v>
      </c>
      <c r="G198" s="22" t="str">
        <f>VLOOKUP(E198,'[1]Справочник МТР'!$A$2:$D$521,4,FALSE)</f>
        <v>Dulux L 36W/840</v>
      </c>
      <c r="H198" s="22" t="s">
        <v>721</v>
      </c>
      <c r="I198" s="16" t="str">
        <f>VLOOKUP(E198,'[1]Справочник МТР'!$A$2:$E$521,5,FALSE)</f>
        <v/>
      </c>
      <c r="J198" s="23" t="s">
        <v>24</v>
      </c>
      <c r="K198" s="20">
        <v>20</v>
      </c>
      <c r="L198" s="28">
        <v>42.55</v>
      </c>
      <c r="M198" s="13">
        <v>851</v>
      </c>
      <c r="N198" s="15"/>
      <c r="O198" s="15"/>
    </row>
    <row r="199" spans="1:15" ht="45" x14ac:dyDescent="0.25">
      <c r="A199" s="3">
        <v>194</v>
      </c>
      <c r="B199" s="3" t="s">
        <v>37</v>
      </c>
      <c r="C199" s="15"/>
      <c r="D199" s="15"/>
      <c r="E199" s="10" t="s">
        <v>214</v>
      </c>
      <c r="F199" s="15" t="str">
        <f>VLOOKUP(E199,'[1]Справочник МТР'!$A$2:$D$521,3,FALSE)</f>
        <v>Лампа накаливания</v>
      </c>
      <c r="G199" s="22" t="str">
        <f>VLOOKUP(E199,'[1]Справочник МТР'!$A$2:$D$521,4,FALSE)</f>
        <v>Osram, SPC.T CL 25 W 230 V E14</v>
      </c>
      <c r="H199" s="22" t="s">
        <v>722</v>
      </c>
      <c r="I199" s="16" t="str">
        <f>VLOOKUP(E199,'[1]Справочник МТР'!$A$2:$E$521,5,FALSE)</f>
        <v/>
      </c>
      <c r="J199" s="23" t="s">
        <v>24</v>
      </c>
      <c r="K199" s="20">
        <v>33</v>
      </c>
      <c r="L199" s="28">
        <v>66.37</v>
      </c>
      <c r="M199" s="13">
        <v>2190.21</v>
      </c>
      <c r="N199" s="15"/>
      <c r="O199" s="15"/>
    </row>
    <row r="200" spans="1:15" ht="45" x14ac:dyDescent="0.25">
      <c r="A200" s="3">
        <v>195</v>
      </c>
      <c r="B200" s="3" t="s">
        <v>37</v>
      </c>
      <c r="C200" s="15"/>
      <c r="D200" s="15"/>
      <c r="E200" s="10" t="s">
        <v>215</v>
      </c>
      <c r="F200" s="15" t="str">
        <f>VLOOKUP(E200,'[1]Справочник МТР'!$A$2:$D$521,3,FALSE)</f>
        <v>Лампа накаливания</v>
      </c>
      <c r="G200" s="22" t="str">
        <f>VLOOKUP(E200,'[1]Справочник МТР'!$A$2:$D$521,4,FALSE)</f>
        <v>ЛОН 25вт Б-230-25-4 Е27</v>
      </c>
      <c r="H200" s="22" t="s">
        <v>723</v>
      </c>
      <c r="I200" s="16" t="str">
        <f>VLOOKUP(E200,'[1]Справочник МТР'!$A$2:$E$521,5,FALSE)</f>
        <v/>
      </c>
      <c r="J200" s="23" t="s">
        <v>24</v>
      </c>
      <c r="K200" s="20">
        <v>23</v>
      </c>
      <c r="L200" s="28">
        <v>10.5</v>
      </c>
      <c r="M200" s="13">
        <v>241.5</v>
      </c>
      <c r="N200" s="15"/>
      <c r="O200" s="15"/>
    </row>
    <row r="201" spans="1:15" x14ac:dyDescent="0.25">
      <c r="A201" s="3">
        <v>196</v>
      </c>
      <c r="B201" s="3" t="s">
        <v>37</v>
      </c>
      <c r="C201" s="15"/>
      <c r="D201" s="15"/>
      <c r="E201" s="10" t="s">
        <v>216</v>
      </c>
      <c r="F201" s="15" t="str">
        <f>VLOOKUP(E201,'[1]Справочник МТР'!$A$2:$D$521,3,FALSE)</f>
        <v>Лампа накаливания</v>
      </c>
      <c r="G201" s="22" t="str">
        <f>VLOOKUP(E201,'[1]Справочник МТР'!$A$2:$D$521,4,FALSE)</f>
        <v>МН6.3-0.3</v>
      </c>
      <c r="H201" s="22" t="s">
        <v>724</v>
      </c>
      <c r="I201" s="16" t="str">
        <f>VLOOKUP(E201,'[1]Справочник МТР'!$A$2:$E$521,5,FALSE)</f>
        <v/>
      </c>
      <c r="J201" s="23" t="s">
        <v>24</v>
      </c>
      <c r="K201" s="20">
        <v>9</v>
      </c>
      <c r="L201" s="28">
        <v>4.84</v>
      </c>
      <c r="M201" s="13">
        <v>43.56</v>
      </c>
      <c r="N201" s="15"/>
      <c r="O201" s="15"/>
    </row>
    <row r="202" spans="1:15" ht="30" x14ac:dyDescent="0.25">
      <c r="A202" s="3">
        <v>197</v>
      </c>
      <c r="B202" s="3" t="s">
        <v>37</v>
      </c>
      <c r="C202" s="15"/>
      <c r="D202" s="15"/>
      <c r="E202" s="10" t="s">
        <v>217</v>
      </c>
      <c r="F202" s="15" t="str">
        <f>VLOOKUP(E202,'[1]Справочник МТР'!$A$2:$D$521,3,FALSE)</f>
        <v>Лампа накаливания</v>
      </c>
      <c r="G202" s="22" t="str">
        <f>VLOOKUP(E202,'[1]Справочник МТР'!$A$2:$D$521,4,FALSE)</f>
        <v>МО 24-40</v>
      </c>
      <c r="H202" s="22" t="s">
        <v>725</v>
      </c>
      <c r="I202" s="16" t="str">
        <f>VLOOKUP(E202,'[1]Справочник МТР'!$A$2:$E$521,5,FALSE)</f>
        <v/>
      </c>
      <c r="J202" s="23" t="s">
        <v>24</v>
      </c>
      <c r="K202" s="20">
        <v>6</v>
      </c>
      <c r="L202" s="28">
        <v>11.5</v>
      </c>
      <c r="M202" s="13">
        <v>69</v>
      </c>
      <c r="N202" s="15"/>
      <c r="O202" s="15"/>
    </row>
    <row r="203" spans="1:15" ht="45" x14ac:dyDescent="0.25">
      <c r="A203" s="3">
        <v>198</v>
      </c>
      <c r="B203" s="3" t="s">
        <v>37</v>
      </c>
      <c r="C203" s="15"/>
      <c r="D203" s="15"/>
      <c r="E203" s="10" t="s">
        <v>218</v>
      </c>
      <c r="F203" s="15" t="str">
        <f>VLOOKUP(E203,'[1]Справочник МТР'!$A$2:$D$521,3,FALSE)</f>
        <v>Лампа накаливания судовая</v>
      </c>
      <c r="G203" s="22" t="str">
        <f>VLOOKUP(E203,'[1]Справочник МТР'!$A$2:$D$521,4,FALSE)</f>
        <v>С24-40-1</v>
      </c>
      <c r="H203" s="22" t="s">
        <v>726</v>
      </c>
      <c r="I203" s="16" t="str">
        <f>VLOOKUP(E203,'[1]Справочник МТР'!$A$2:$E$521,5,FALSE)</f>
        <v/>
      </c>
      <c r="J203" s="23" t="s">
        <v>24</v>
      </c>
      <c r="K203" s="20">
        <v>5</v>
      </c>
      <c r="L203" s="28">
        <v>35.200000000000003</v>
      </c>
      <c r="M203" s="13">
        <v>176</v>
      </c>
      <c r="N203" s="15"/>
      <c r="O203" s="15"/>
    </row>
    <row r="204" spans="1:15" ht="30" x14ac:dyDescent="0.25">
      <c r="A204" s="3">
        <v>199</v>
      </c>
      <c r="B204" s="3" t="s">
        <v>37</v>
      </c>
      <c r="C204" s="15"/>
      <c r="D204" s="15"/>
      <c r="E204" s="10" t="s">
        <v>219</v>
      </c>
      <c r="F204" s="15" t="str">
        <f>VLOOKUP(E204,'[1]Справочник МТР'!$A$2:$D$521,3,FALSE)</f>
        <v>Лампа накаливания</v>
      </c>
      <c r="G204" s="22" t="str">
        <f>VLOOKUP(E204,'[1]Справочник МТР'!$A$2:$D$521,4,FALSE)</f>
        <v>Ц-235-245-10</v>
      </c>
      <c r="H204" s="22" t="s">
        <v>727</v>
      </c>
      <c r="I204" s="16" t="str">
        <f>VLOOKUP(E204,'[1]Справочник МТР'!$A$2:$E$521,5,FALSE)</f>
        <v/>
      </c>
      <c r="J204" s="23" t="s">
        <v>24</v>
      </c>
      <c r="K204" s="20">
        <v>7</v>
      </c>
      <c r="L204" s="28">
        <v>36</v>
      </c>
      <c r="M204" s="13">
        <v>252</v>
      </c>
      <c r="N204" s="15"/>
      <c r="O204" s="15"/>
    </row>
    <row r="205" spans="1:15" ht="30" x14ac:dyDescent="0.25">
      <c r="A205" s="3">
        <v>200</v>
      </c>
      <c r="B205" s="3" t="s">
        <v>37</v>
      </c>
      <c r="C205" s="15"/>
      <c r="D205" s="15"/>
      <c r="E205" s="10" t="s">
        <v>220</v>
      </c>
      <c r="F205" s="15" t="str">
        <f>VLOOKUP(E205,'[1]Справочник МТР'!$A$2:$D$521,3,FALSE)</f>
        <v>Лампа накаливания</v>
      </c>
      <c r="G205" s="22" t="str">
        <f>VLOOKUP(E205,'[1]Справочник МТР'!$A$2:$D$521,4,FALSE)</f>
        <v>Ц-235-245-10 Е14/25</v>
      </c>
      <c r="H205" s="22" t="s">
        <v>728</v>
      </c>
      <c r="I205" s="16" t="str">
        <f>VLOOKUP(E205,'[1]Справочник МТР'!$A$2:$E$521,5,FALSE)</f>
        <v/>
      </c>
      <c r="J205" s="23" t="s">
        <v>24</v>
      </c>
      <c r="K205" s="20">
        <v>4</v>
      </c>
      <c r="L205" s="28">
        <v>40.42</v>
      </c>
      <c r="M205" s="13">
        <v>161.68</v>
      </c>
      <c r="N205" s="15"/>
      <c r="O205" s="15"/>
    </row>
    <row r="206" spans="1:15" ht="30" x14ac:dyDescent="0.25">
      <c r="A206" s="3">
        <v>201</v>
      </c>
      <c r="B206" s="3" t="s">
        <v>37</v>
      </c>
      <c r="C206" s="15"/>
      <c r="D206" s="15"/>
      <c r="E206" s="10" t="s">
        <v>221</v>
      </c>
      <c r="F206" s="15" t="str">
        <f>VLOOKUP(E206,'[1]Справочник МТР'!$A$2:$D$521,3,FALSE)</f>
        <v>Лампа светодиодная коммутаторная</v>
      </c>
      <c r="G206" s="22" t="str">
        <f>VLOOKUP(E206,'[1]Справочник МТР'!$A$2:$D$521,4,FALSE)</f>
        <v>СКЛ16.2А-Б-2-24</v>
      </c>
      <c r="H206" s="22" t="s">
        <v>729</v>
      </c>
      <c r="I206" s="16" t="str">
        <f>VLOOKUP(E206,'[1]Справочник МТР'!$A$2:$E$521,5,FALSE)</f>
        <v/>
      </c>
      <c r="J206" s="23" t="s">
        <v>24</v>
      </c>
      <c r="K206" s="20">
        <v>5</v>
      </c>
      <c r="L206" s="28">
        <v>220.34</v>
      </c>
      <c r="M206" s="13">
        <v>1101.7</v>
      </c>
      <c r="N206" s="15"/>
      <c r="O206" s="15"/>
    </row>
    <row r="207" spans="1:15" ht="30" x14ac:dyDescent="0.25">
      <c r="A207" s="3">
        <v>202</v>
      </c>
      <c r="B207" s="3" t="s">
        <v>37</v>
      </c>
      <c r="C207" s="15"/>
      <c r="D207" s="15"/>
      <c r="E207" s="10" t="s">
        <v>222</v>
      </c>
      <c r="F207" s="15" t="str">
        <f>VLOOKUP(E207,'[1]Справочник МТР'!$A$2:$D$521,3,FALSE)</f>
        <v>Лампа светодиодная коммутаторная</v>
      </c>
      <c r="G207" s="22" t="str">
        <f>VLOOKUP(E207,'[1]Справочник МТР'!$A$2:$D$521,4,FALSE)</f>
        <v>СКЛ16.2А-К-2-24</v>
      </c>
      <c r="H207" s="22" t="s">
        <v>730</v>
      </c>
      <c r="I207" s="16" t="str">
        <f>VLOOKUP(E207,'[1]Справочник МТР'!$A$2:$E$521,5,FALSE)</f>
        <v/>
      </c>
      <c r="J207" s="23" t="s">
        <v>24</v>
      </c>
      <c r="K207" s="20">
        <v>11</v>
      </c>
      <c r="L207" s="28">
        <v>57.63</v>
      </c>
      <c r="M207" s="13">
        <v>633.92999999999995</v>
      </c>
      <c r="N207" s="15"/>
      <c r="O207" s="15"/>
    </row>
    <row r="208" spans="1:15" ht="30" x14ac:dyDescent="0.25">
      <c r="A208" s="3">
        <v>203</v>
      </c>
      <c r="B208" s="3" t="s">
        <v>37</v>
      </c>
      <c r="C208" s="15"/>
      <c r="D208" s="15"/>
      <c r="E208" s="10" t="s">
        <v>223</v>
      </c>
      <c r="F208" s="15" t="str">
        <f>VLOOKUP(E208,'[1]Справочник МТР'!$A$2:$D$521,3,FALSE)</f>
        <v>Лампа светодиодная коммутаторная</v>
      </c>
      <c r="G208" s="22" t="str">
        <f>VLOOKUP(E208,'[1]Справочник МТР'!$A$2:$D$521,4,FALSE)</f>
        <v>СКЛ-17 Ж-2-24</v>
      </c>
      <c r="H208" s="22" t="s">
        <v>731</v>
      </c>
      <c r="I208" s="16" t="str">
        <f>VLOOKUP(E208,'[1]Справочник МТР'!$A$2:$E$521,5,FALSE)</f>
        <v/>
      </c>
      <c r="J208" s="23" t="s">
        <v>24</v>
      </c>
      <c r="K208" s="20">
        <v>3</v>
      </c>
      <c r="L208" s="28">
        <v>61.87</v>
      </c>
      <c r="M208" s="13">
        <v>185.61</v>
      </c>
      <c r="N208" s="15"/>
      <c r="O208" s="15"/>
    </row>
    <row r="209" spans="1:15" x14ac:dyDescent="0.25">
      <c r="A209" s="3">
        <v>204</v>
      </c>
      <c r="B209" s="3" t="s">
        <v>37</v>
      </c>
      <c r="C209" s="15"/>
      <c r="D209" s="15"/>
      <c r="E209" s="10" t="s">
        <v>224</v>
      </c>
      <c r="F209" s="15" t="str">
        <f>VLOOKUP(E209,'[1]Справочник МТР'!$A$2:$D$521,3,FALSE)</f>
        <v>Лента клейкая армированная</v>
      </c>
      <c r="G209" s="22" t="str">
        <f>VLOOKUP(E209,'[1]Справочник МТР'!$A$2:$D$521,4,FALSE)</f>
        <v>TPL</v>
      </c>
      <c r="H209" s="22" t="s">
        <v>732</v>
      </c>
      <c r="I209" s="16" t="str">
        <f>VLOOKUP(E209,'[1]Справочник МТР'!$A$2:$E$521,5,FALSE)</f>
        <v/>
      </c>
      <c r="J209" s="23" t="s">
        <v>24</v>
      </c>
      <c r="K209" s="20">
        <v>20</v>
      </c>
      <c r="L209" s="28">
        <v>193.95</v>
      </c>
      <c r="M209" s="13">
        <v>3879</v>
      </c>
      <c r="N209" s="15"/>
      <c r="O209" s="15"/>
    </row>
    <row r="210" spans="1:15" ht="60" x14ac:dyDescent="0.25">
      <c r="A210" s="3">
        <v>205</v>
      </c>
      <c r="B210" s="3" t="s">
        <v>37</v>
      </c>
      <c r="C210" s="15"/>
      <c r="D210" s="15"/>
      <c r="E210" s="10" t="s">
        <v>225</v>
      </c>
      <c r="F210" s="15" t="str">
        <f>VLOOKUP(E210,'[1]Справочник МТР'!$A$2:$D$521,3,FALSE)</f>
        <v>Лента латунная общего назначения</v>
      </c>
      <c r="G210" s="22" t="str">
        <f>VLOOKUP(E210,'[1]Справочник МТР'!$A$2:$D$521,4,FALSE)</f>
        <v>ДПРИТ 0,1х50 НД</v>
      </c>
      <c r="H210" s="22" t="s">
        <v>733</v>
      </c>
      <c r="I210" s="16" t="str">
        <f>VLOOKUP(E210,'[1]Справочник МТР'!$A$2:$E$521,5,FALSE)</f>
        <v>ГОСТ 2208-91 ГОСТ 15527-70</v>
      </c>
      <c r="J210" s="23" t="s">
        <v>34</v>
      </c>
      <c r="K210" s="20">
        <v>1.4</v>
      </c>
      <c r="L210" s="28">
        <v>466.1</v>
      </c>
      <c r="M210" s="13">
        <v>652.54</v>
      </c>
      <c r="N210" s="15"/>
      <c r="O210" s="15"/>
    </row>
    <row r="211" spans="1:15" x14ac:dyDescent="0.25">
      <c r="A211" s="3">
        <v>206</v>
      </c>
      <c r="B211" s="3" t="s">
        <v>37</v>
      </c>
      <c r="C211" s="15"/>
      <c r="D211" s="15"/>
      <c r="E211" s="10" t="s">
        <v>226</v>
      </c>
      <c r="F211" s="15" t="str">
        <f>VLOOKUP(E211,'[1]Справочник МТР'!$A$2:$D$521,3,FALSE)</f>
        <v>Лента тефлоновая</v>
      </c>
      <c r="G211" s="22" t="str">
        <f>VLOOKUP(E211,'[1]Справочник МТР'!$A$2:$D$521,4,FALSE)</f>
        <v/>
      </c>
      <c r="H211" s="22" t="s">
        <v>734</v>
      </c>
      <c r="I211" s="16" t="str">
        <f>VLOOKUP(E211,'[1]Справочник МТР'!$A$2:$E$521,5,FALSE)</f>
        <v/>
      </c>
      <c r="J211" s="23" t="s">
        <v>24</v>
      </c>
      <c r="K211" s="20">
        <v>1</v>
      </c>
      <c r="L211" s="28">
        <v>27.53</v>
      </c>
      <c r="M211" s="13">
        <v>27.53</v>
      </c>
      <c r="N211" s="15"/>
      <c r="O211" s="15"/>
    </row>
    <row r="212" spans="1:15" ht="30" x14ac:dyDescent="0.25">
      <c r="A212" s="3">
        <v>207</v>
      </c>
      <c r="B212" s="3" t="s">
        <v>37</v>
      </c>
      <c r="C212" s="15"/>
      <c r="D212" s="15"/>
      <c r="E212" s="10" t="s">
        <v>227</v>
      </c>
      <c r="F212" s="15" t="str">
        <f>VLOOKUP(E212,'[1]Справочник МТР'!$A$2:$D$521,3,FALSE)</f>
        <v>Лента тормозная</v>
      </c>
      <c r="G212" s="22" t="str">
        <f>VLOOKUP(E212,'[1]Справочник МТР'!$A$2:$D$521,4,FALSE)</f>
        <v>ЛАТ-2 6х60</v>
      </c>
      <c r="H212" s="22" t="s">
        <v>735</v>
      </c>
      <c r="I212" s="16" t="str">
        <f>VLOOKUP(E212,'[1]Справочник МТР'!$A$2:$E$521,5,FALSE)</f>
        <v>ГОСТ 1198-93</v>
      </c>
      <c r="J212" s="23" t="s">
        <v>36</v>
      </c>
      <c r="K212" s="20">
        <v>0.122</v>
      </c>
      <c r="L212" s="28">
        <v>6274.43</v>
      </c>
      <c r="M212" s="13">
        <v>765.48</v>
      </c>
      <c r="N212" s="15"/>
      <c r="O212" s="15"/>
    </row>
    <row r="213" spans="1:15" ht="45" x14ac:dyDescent="0.25">
      <c r="A213" s="3">
        <v>208</v>
      </c>
      <c r="B213" s="3" t="s">
        <v>37</v>
      </c>
      <c r="C213" s="15"/>
      <c r="D213" s="15"/>
      <c r="E213" s="10" t="s">
        <v>228</v>
      </c>
      <c r="F213" s="15" t="str">
        <f>VLOOKUP(E213,'[1]Справочник МТР'!$A$2:$D$521,3,FALSE)</f>
        <v>Лист латунный</v>
      </c>
      <c r="G213" s="22" t="str">
        <f>VLOOKUP(E213,'[1]Справочник МТР'!$A$2:$D$521,4,FALSE)</f>
        <v>ДПРНМ 2х600х1500 Л63</v>
      </c>
      <c r="H213" s="22" t="s">
        <v>736</v>
      </c>
      <c r="I213" s="16" t="str">
        <f>VLOOKUP(E213,'[1]Справочник МТР'!$A$2:$E$521,5,FALSE)</f>
        <v>ГОСТ 931-90 ГОСТ 15527-70</v>
      </c>
      <c r="J213" s="23" t="s">
        <v>34</v>
      </c>
      <c r="K213" s="20">
        <v>5.21</v>
      </c>
      <c r="L213" s="28">
        <v>830</v>
      </c>
      <c r="M213" s="13">
        <v>4324.3</v>
      </c>
      <c r="N213" s="15"/>
      <c r="O213" s="15"/>
    </row>
    <row r="214" spans="1:15" ht="45" x14ac:dyDescent="0.25">
      <c r="A214" s="3">
        <v>209</v>
      </c>
      <c r="B214" s="3" t="s">
        <v>37</v>
      </c>
      <c r="C214" s="15"/>
      <c r="D214" s="15"/>
      <c r="E214" s="10" t="s">
        <v>229</v>
      </c>
      <c r="F214" s="15" t="str">
        <f>VLOOKUP(E214,'[1]Справочник МТР'!$A$2:$D$521,3,FALSE)</f>
        <v>Лист латунный</v>
      </c>
      <c r="G214" s="22" t="str">
        <f>VLOOKUP(E214,'[1]Справочник МТР'!$A$2:$D$521,4,FALSE)</f>
        <v>ДПРНХ 0,5х600х1500</v>
      </c>
      <c r="H214" s="22" t="s">
        <v>737</v>
      </c>
      <c r="I214" s="16" t="str">
        <f>VLOOKUP(E214,'[1]Справочник МТР'!$A$2:$E$521,5,FALSE)</f>
        <v>ГОСТ 2208-2007</v>
      </c>
      <c r="J214" s="23" t="s">
        <v>34</v>
      </c>
      <c r="K214" s="20">
        <v>7.3</v>
      </c>
      <c r="L214" s="28">
        <v>239.35</v>
      </c>
      <c r="M214" s="13">
        <v>1747.26</v>
      </c>
      <c r="N214" s="15"/>
      <c r="O214" s="15"/>
    </row>
    <row r="215" spans="1:15" ht="45" x14ac:dyDescent="0.25">
      <c r="A215" s="3">
        <v>210</v>
      </c>
      <c r="B215" s="3" t="s">
        <v>37</v>
      </c>
      <c r="C215" s="15"/>
      <c r="D215" s="15"/>
      <c r="E215" s="10" t="s">
        <v>230</v>
      </c>
      <c r="F215" s="15" t="str">
        <f>VLOOKUP(E215,'[1]Справочник МТР'!$A$2:$D$521,3,FALSE)</f>
        <v>Лист медный</v>
      </c>
      <c r="G215" s="22" t="str">
        <f>VLOOKUP(E215,'[1]Справочник МТР'!$A$2:$D$521,4,FALSE)</f>
        <v>ДПРИТ 1х600х1500</v>
      </c>
      <c r="H215" s="22" t="s">
        <v>738</v>
      </c>
      <c r="I215" s="16" t="str">
        <f>VLOOKUP(E215,'[1]Справочник МТР'!$A$2:$E$521,5,FALSE)</f>
        <v>ГОСТ 1173-2006 ГОСТ 859-2014</v>
      </c>
      <c r="J215" s="23" t="s">
        <v>34</v>
      </c>
      <c r="K215" s="20">
        <v>7.1</v>
      </c>
      <c r="L215" s="28">
        <v>400.85</v>
      </c>
      <c r="M215" s="13">
        <v>2846.04</v>
      </c>
      <c r="N215" s="15"/>
      <c r="O215" s="15"/>
    </row>
    <row r="216" spans="1:15" ht="45" x14ac:dyDescent="0.25">
      <c r="A216" s="3">
        <v>211</v>
      </c>
      <c r="B216" s="3" t="s">
        <v>37</v>
      </c>
      <c r="C216" s="15"/>
      <c r="D216" s="15"/>
      <c r="E216" s="10" t="s">
        <v>231</v>
      </c>
      <c r="F216" s="15" t="str">
        <f>VLOOKUP(E216,'[1]Справочник МТР'!$A$2:$D$521,3,FALSE)</f>
        <v>Лист медный</v>
      </c>
      <c r="G216" s="22" t="str">
        <f>VLOOKUP(E216,'[1]Справочник МТР'!$A$2:$D$521,4,FALSE)</f>
        <v>ДПРИТ 20х600х1500</v>
      </c>
      <c r="H216" s="22" t="s">
        <v>739</v>
      </c>
      <c r="I216" s="16" t="str">
        <f>VLOOKUP(E216,'[1]Справочник МТР'!$A$2:$E$521,5,FALSE)</f>
        <v>ГОСТ 1173-2006 ГОСТ 859-2014</v>
      </c>
      <c r="J216" s="23" t="s">
        <v>34</v>
      </c>
      <c r="K216" s="20">
        <v>49.6</v>
      </c>
      <c r="L216" s="28">
        <v>209.29</v>
      </c>
      <c r="M216" s="13">
        <v>10380.780000000001</v>
      </c>
      <c r="N216" s="15"/>
      <c r="O216" s="15"/>
    </row>
    <row r="217" spans="1:15" ht="45" x14ac:dyDescent="0.25">
      <c r="A217" s="3">
        <v>212</v>
      </c>
      <c r="B217" s="3" t="s">
        <v>37</v>
      </c>
      <c r="C217" s="15"/>
      <c r="D217" s="15"/>
      <c r="E217" s="10" t="s">
        <v>232</v>
      </c>
      <c r="F217" s="15" t="str">
        <f>VLOOKUP(E217,'[1]Справочник МТР'!$A$2:$D$521,3,FALSE)</f>
        <v>Лист медный</v>
      </c>
      <c r="G217" s="22" t="str">
        <f>VLOOKUP(E217,'[1]Справочник МТР'!$A$2:$D$521,4,FALSE)</f>
        <v>ДПРИТ 3х600х1500</v>
      </c>
      <c r="H217" s="22" t="s">
        <v>740</v>
      </c>
      <c r="I217" s="16" t="str">
        <f>VLOOKUP(E217,'[1]Справочник МТР'!$A$2:$E$521,5,FALSE)</f>
        <v>ГОСТ 1173-2006 ГОСТ 859-2014</v>
      </c>
      <c r="J217" s="23" t="s">
        <v>34</v>
      </c>
      <c r="K217" s="20">
        <v>6.25</v>
      </c>
      <c r="L217" s="28">
        <v>262.92</v>
      </c>
      <c r="M217" s="13">
        <v>1643.25</v>
      </c>
      <c r="N217" s="15"/>
      <c r="O217" s="15"/>
    </row>
    <row r="218" spans="1:15" x14ac:dyDescent="0.25">
      <c r="A218" s="3">
        <v>213</v>
      </c>
      <c r="B218" s="3" t="s">
        <v>37</v>
      </c>
      <c r="C218" s="15"/>
      <c r="D218" s="15"/>
      <c r="E218" s="10" t="s">
        <v>233</v>
      </c>
      <c r="F218" s="15" t="str">
        <f>VLOOKUP(E218,'[1]Справочник МТР'!$A$2:$D$521,3,FALSE)</f>
        <v>Манжета</v>
      </c>
      <c r="G218" s="22" t="str">
        <f>VLOOKUP(E218,'[1]Справочник МТР'!$A$2:$D$521,4,FALSE)</f>
        <v>1.1-15х30-4</v>
      </c>
      <c r="H218" s="22" t="s">
        <v>741</v>
      </c>
      <c r="I218" s="16" t="str">
        <f>VLOOKUP(E218,'[1]Справочник МТР'!$A$2:$E$521,5,FALSE)</f>
        <v>ГОСТ 8752-79</v>
      </c>
      <c r="J218" s="23" t="s">
        <v>24</v>
      </c>
      <c r="K218" s="20">
        <v>1</v>
      </c>
      <c r="L218" s="28">
        <v>10</v>
      </c>
      <c r="M218" s="13">
        <v>10</v>
      </c>
      <c r="N218" s="15"/>
      <c r="O218" s="15"/>
    </row>
    <row r="219" spans="1:15" x14ac:dyDescent="0.25">
      <c r="A219" s="3">
        <v>214</v>
      </c>
      <c r="B219" s="3" t="s">
        <v>37</v>
      </c>
      <c r="C219" s="15"/>
      <c r="D219" s="15"/>
      <c r="E219" s="10" t="s">
        <v>234</v>
      </c>
      <c r="F219" s="15" t="str">
        <f>VLOOKUP(E219,'[1]Справочник МТР'!$A$2:$D$521,3,FALSE)</f>
        <v>Манжета армированная</v>
      </c>
      <c r="G219" s="22" t="str">
        <f>VLOOKUP(E219,'[1]Справочник МТР'!$A$2:$D$521,4,FALSE)</f>
        <v>1.2-70х90-4</v>
      </c>
      <c r="H219" s="22" t="s">
        <v>742</v>
      </c>
      <c r="I219" s="16" t="str">
        <f>VLOOKUP(E219,'[1]Справочник МТР'!$A$2:$E$521,5,FALSE)</f>
        <v>ГОСТ 8752-79</v>
      </c>
      <c r="J219" s="23" t="s">
        <v>24</v>
      </c>
      <c r="K219" s="20">
        <v>1</v>
      </c>
      <c r="L219" s="28">
        <v>32.549999999999997</v>
      </c>
      <c r="M219" s="13">
        <v>32.549999999999997</v>
      </c>
      <c r="N219" s="15"/>
      <c r="O219" s="15"/>
    </row>
    <row r="220" spans="1:15" x14ac:dyDescent="0.25">
      <c r="A220" s="3">
        <v>215</v>
      </c>
      <c r="B220" s="3" t="s">
        <v>37</v>
      </c>
      <c r="C220" s="15"/>
      <c r="D220" s="15"/>
      <c r="E220" s="10" t="s">
        <v>235</v>
      </c>
      <c r="F220" s="15" t="str">
        <f>VLOOKUP(E220,'[1]Справочник МТР'!$A$2:$D$521,3,FALSE)</f>
        <v>Манжета резиновая армированная</v>
      </c>
      <c r="G220" s="22" t="str">
        <f>VLOOKUP(E220,'[1]Справочник МТР'!$A$2:$D$521,4,FALSE)</f>
        <v>1.2-115х145-12</v>
      </c>
      <c r="H220" s="22" t="s">
        <v>743</v>
      </c>
      <c r="I220" s="16" t="str">
        <f>VLOOKUP(E220,'[1]Справочник МТР'!$A$2:$E$521,5,FALSE)</f>
        <v>ГОСТ 8752-79</v>
      </c>
      <c r="J220" s="23" t="s">
        <v>24</v>
      </c>
      <c r="K220" s="20">
        <v>2</v>
      </c>
      <c r="L220" s="28">
        <v>57.33</v>
      </c>
      <c r="M220" s="13">
        <v>114.66</v>
      </c>
      <c r="N220" s="15"/>
      <c r="O220" s="15"/>
    </row>
    <row r="221" spans="1:15" x14ac:dyDescent="0.25">
      <c r="A221" s="3">
        <v>216</v>
      </c>
      <c r="B221" s="3" t="s">
        <v>37</v>
      </c>
      <c r="C221" s="15"/>
      <c r="D221" s="15"/>
      <c r="E221" s="10" t="s">
        <v>236</v>
      </c>
      <c r="F221" s="15" t="str">
        <f>VLOOKUP(E221,'[1]Справочник МТР'!$A$2:$D$521,3,FALSE)</f>
        <v>Манжета резиновая армированная</v>
      </c>
      <c r="G221" s="22" t="str">
        <f>VLOOKUP(E221,'[1]Справочник МТР'!$A$2:$D$521,4,FALSE)</f>
        <v>1.2-190х230-15</v>
      </c>
      <c r="H221" s="22" t="s">
        <v>744</v>
      </c>
      <c r="I221" s="16" t="str">
        <f>VLOOKUP(E221,'[1]Справочник МТР'!$A$2:$E$521,5,FALSE)</f>
        <v>ГОСТ 8752-79</v>
      </c>
      <c r="J221" s="23" t="s">
        <v>24</v>
      </c>
      <c r="K221" s="20">
        <v>2</v>
      </c>
      <c r="L221" s="28">
        <v>199.58</v>
      </c>
      <c r="M221" s="13">
        <v>399.16</v>
      </c>
      <c r="N221" s="15"/>
      <c r="O221" s="15"/>
    </row>
    <row r="222" spans="1:15" x14ac:dyDescent="0.25">
      <c r="A222" s="3">
        <v>217</v>
      </c>
      <c r="B222" s="3" t="s">
        <v>37</v>
      </c>
      <c r="C222" s="15"/>
      <c r="D222" s="15"/>
      <c r="E222" s="10" t="s">
        <v>237</v>
      </c>
      <c r="F222" s="15" t="str">
        <f>VLOOKUP(E222,'[1]Справочник МТР'!$A$2:$D$521,3,FALSE)</f>
        <v>Манжета резиновая армированная</v>
      </c>
      <c r="G222" s="22" t="str">
        <f>VLOOKUP(E222,'[1]Справочник МТР'!$A$2:$D$521,4,FALSE)</f>
        <v>2.2-30х52-5</v>
      </c>
      <c r="H222" s="22" t="s">
        <v>745</v>
      </c>
      <c r="I222" s="16" t="str">
        <f>VLOOKUP(E222,'[1]Справочник МТР'!$A$2:$E$521,5,FALSE)</f>
        <v>ГОСТ 8752-79</v>
      </c>
      <c r="J222" s="23" t="s">
        <v>24</v>
      </c>
      <c r="K222" s="20">
        <v>4</v>
      </c>
      <c r="L222" s="28">
        <v>137.1</v>
      </c>
      <c r="M222" s="13">
        <v>548.4</v>
      </c>
      <c r="N222" s="15"/>
      <c r="O222" s="15"/>
    </row>
    <row r="223" spans="1:15" x14ac:dyDescent="0.25">
      <c r="A223" s="3">
        <v>218</v>
      </c>
      <c r="B223" s="3" t="s">
        <v>37</v>
      </c>
      <c r="C223" s="15"/>
      <c r="D223" s="15"/>
      <c r="E223" s="10" t="s">
        <v>238</v>
      </c>
      <c r="F223" s="15" t="str">
        <f>VLOOKUP(E223,'[1]Справочник МТР'!$A$2:$D$521,3,FALSE)</f>
        <v>Манжета резиновая армированная</v>
      </c>
      <c r="G223" s="22" t="str">
        <f>VLOOKUP(E223,'[1]Справочник МТР'!$A$2:$D$521,4,FALSE)</f>
        <v>2.2-48х80-10</v>
      </c>
      <c r="H223" s="22" t="s">
        <v>746</v>
      </c>
      <c r="I223" s="16" t="str">
        <f>VLOOKUP(E223,'[1]Справочник МТР'!$A$2:$E$521,5,FALSE)</f>
        <v>ГОСТ 8752-79</v>
      </c>
      <c r="J223" s="23" t="s">
        <v>24</v>
      </c>
      <c r="K223" s="20">
        <v>10</v>
      </c>
      <c r="L223" s="28">
        <v>57.83</v>
      </c>
      <c r="M223" s="13">
        <v>578.29999999999995</v>
      </c>
      <c r="N223" s="15"/>
      <c r="O223" s="15"/>
    </row>
    <row r="224" spans="1:15" ht="30" x14ac:dyDescent="0.25">
      <c r="A224" s="3">
        <v>219</v>
      </c>
      <c r="B224" s="3" t="s">
        <v>37</v>
      </c>
      <c r="C224" s="15"/>
      <c r="D224" s="15"/>
      <c r="E224" s="10" t="s">
        <v>239</v>
      </c>
      <c r="F224" s="15" t="str">
        <f>VLOOKUP(E224,'[1]Справочник МТР'!$A$2:$D$521,3,FALSE)</f>
        <v>Манжета резиновая армированная</v>
      </c>
      <c r="G224" s="22" t="str">
        <f>VLOOKUP(E224,'[1]Справочник МТР'!$A$2:$D$521,4,FALSE)</f>
        <v>2.2-75х100-1</v>
      </c>
      <c r="H224" s="22" t="s">
        <v>747</v>
      </c>
      <c r="I224" s="16" t="str">
        <f>VLOOKUP(E224,'[1]Справочник МТР'!$A$2:$E$521,5,FALSE)</f>
        <v>ГОСТ 8752-79</v>
      </c>
      <c r="J224" s="23" t="s">
        <v>24</v>
      </c>
      <c r="K224" s="20">
        <v>1</v>
      </c>
      <c r="L224" s="28">
        <v>75.75</v>
      </c>
      <c r="M224" s="13">
        <v>75.75</v>
      </c>
      <c r="N224" s="15"/>
      <c r="O224" s="15"/>
    </row>
    <row r="225" spans="1:15" ht="60" x14ac:dyDescent="0.25">
      <c r="A225" s="3">
        <v>220</v>
      </c>
      <c r="B225" s="3" t="s">
        <v>37</v>
      </c>
      <c r="C225" s="15"/>
      <c r="D225" s="15"/>
      <c r="E225" s="10" t="s">
        <v>240</v>
      </c>
      <c r="F225" s="15" t="str">
        <f>VLOOKUP(E225,'[1]Справочник МТР'!$A$2:$D$521,3,FALSE)</f>
        <v>Манометр избыточного давления показывающий</v>
      </c>
      <c r="G225" s="22" t="str">
        <f>VLOOKUP(E225,'[1]Справочник МТР'!$A$2:$D$521,4,FALSE)</f>
        <v>МП2-У У2-1,0кгс/см2-2,5-ОШ-IP40</v>
      </c>
      <c r="H225" s="22" t="s">
        <v>748</v>
      </c>
      <c r="I225" s="16" t="str">
        <f>VLOOKUP(E225,'[1]Справочник МТР'!$A$2:$E$521,5,FALSE)</f>
        <v>ТУ 25-02.180335-84</v>
      </c>
      <c r="J225" s="23" t="s">
        <v>24</v>
      </c>
      <c r="K225" s="20">
        <v>5</v>
      </c>
      <c r="L225" s="28">
        <v>669</v>
      </c>
      <c r="M225" s="13">
        <v>3345</v>
      </c>
      <c r="N225" s="15"/>
      <c r="O225" s="15"/>
    </row>
    <row r="226" spans="1:15" ht="60" x14ac:dyDescent="0.25">
      <c r="A226" s="3">
        <v>221</v>
      </c>
      <c r="B226" s="3" t="s">
        <v>37</v>
      </c>
      <c r="C226" s="15"/>
      <c r="D226" s="15"/>
      <c r="E226" s="10" t="s">
        <v>241</v>
      </c>
      <c r="F226" s="15" t="str">
        <f>VLOOKUP(E226,'[1]Справочник МТР'!$A$2:$D$521,3,FALSE)</f>
        <v>Манометр показывающий для точных измерений</v>
      </c>
      <c r="G226" s="22" t="str">
        <f>VLOOKUP(E226,'[1]Справочник МТР'!$A$2:$D$521,4,FALSE)</f>
        <v>МПТИ</v>
      </c>
      <c r="H226" s="22" t="s">
        <v>749</v>
      </c>
      <c r="I226" s="16" t="str">
        <f>VLOOKUP(E226,'[1]Справочник МТР'!$A$2:$E$521,5,FALSE)</f>
        <v>ТУ 4212-044-00225590-2003</v>
      </c>
      <c r="J226" s="23" t="s">
        <v>24</v>
      </c>
      <c r="K226" s="20">
        <v>2</v>
      </c>
      <c r="L226" s="28">
        <v>7541</v>
      </c>
      <c r="M226" s="13">
        <v>15082</v>
      </c>
      <c r="N226" s="15"/>
      <c r="O226" s="15"/>
    </row>
    <row r="227" spans="1:15" ht="60" x14ac:dyDescent="0.25">
      <c r="A227" s="3">
        <v>222</v>
      </c>
      <c r="B227" s="3" t="s">
        <v>37</v>
      </c>
      <c r="C227" s="15"/>
      <c r="D227" s="15"/>
      <c r="E227" s="10" t="s">
        <v>242</v>
      </c>
      <c r="F227" s="15" t="str">
        <f>VLOOKUP(E227,'[1]Справочник МТР'!$A$2:$D$521,3,FALSE)</f>
        <v>Манометр показывающий</v>
      </c>
      <c r="G227" s="22" t="str">
        <f>VLOOKUP(E227,'[1]Справочник МТР'!$A$2:$D$521,4,FALSE)</f>
        <v>МТП-3М</v>
      </c>
      <c r="H227" s="22" t="s">
        <v>750</v>
      </c>
      <c r="I227" s="16" t="str">
        <f>VLOOKUP(E227,'[1]Справочник МТР'!$A$2:$E$521,5,FALSE)</f>
        <v>ТУ 25-7310.0045-87</v>
      </c>
      <c r="J227" s="23" t="s">
        <v>24</v>
      </c>
      <c r="K227" s="20">
        <v>2</v>
      </c>
      <c r="L227" s="28">
        <v>72</v>
      </c>
      <c r="M227" s="13">
        <v>144</v>
      </c>
      <c r="N227" s="15"/>
      <c r="O227" s="15"/>
    </row>
    <row r="228" spans="1:15" ht="60" x14ac:dyDescent="0.25">
      <c r="A228" s="3">
        <v>223</v>
      </c>
      <c r="B228" s="3" t="s">
        <v>37</v>
      </c>
      <c r="C228" s="15"/>
      <c r="D228" s="15"/>
      <c r="E228" s="10" t="s">
        <v>242</v>
      </c>
      <c r="F228" s="15" t="str">
        <f>VLOOKUP(E228,'[1]Справочник МТР'!$A$2:$D$521,3,FALSE)</f>
        <v>Манометр показывающий</v>
      </c>
      <c r="G228" s="22" t="str">
        <f>VLOOKUP(E228,'[1]Справочник МТР'!$A$2:$D$521,4,FALSE)</f>
        <v>МТП-3М</v>
      </c>
      <c r="H228" s="22" t="s">
        <v>750</v>
      </c>
      <c r="I228" s="16" t="str">
        <f>VLOOKUP(E228,'[1]Справочник МТР'!$A$2:$E$521,5,FALSE)</f>
        <v>ТУ 25-7310.0045-87</v>
      </c>
      <c r="J228" s="23" t="s">
        <v>24</v>
      </c>
      <c r="K228" s="20">
        <v>2</v>
      </c>
      <c r="L228" s="28">
        <v>72</v>
      </c>
      <c r="M228" s="13">
        <v>144</v>
      </c>
      <c r="N228" s="15"/>
      <c r="O228" s="15"/>
    </row>
    <row r="229" spans="1:15" ht="60" x14ac:dyDescent="0.25">
      <c r="A229" s="3">
        <v>224</v>
      </c>
      <c r="B229" s="3" t="s">
        <v>37</v>
      </c>
      <c r="C229" s="15"/>
      <c r="D229" s="15"/>
      <c r="E229" s="10" t="s">
        <v>242</v>
      </c>
      <c r="F229" s="15" t="str">
        <f>VLOOKUP(E229,'[1]Справочник МТР'!$A$2:$D$521,3,FALSE)</f>
        <v>Манометр показывающий</v>
      </c>
      <c r="G229" s="22" t="str">
        <f>VLOOKUP(E229,'[1]Справочник МТР'!$A$2:$D$521,4,FALSE)</f>
        <v>МТП-3М</v>
      </c>
      <c r="H229" s="22" t="s">
        <v>750</v>
      </c>
      <c r="I229" s="16" t="str">
        <f>VLOOKUP(E229,'[1]Справочник МТР'!$A$2:$E$521,5,FALSE)</f>
        <v>ТУ 25-7310.0045-87</v>
      </c>
      <c r="J229" s="23" t="s">
        <v>24</v>
      </c>
      <c r="K229" s="20">
        <v>5</v>
      </c>
      <c r="L229" s="28">
        <v>72</v>
      </c>
      <c r="M229" s="13">
        <v>360</v>
      </c>
      <c r="N229" s="15"/>
      <c r="O229" s="15"/>
    </row>
    <row r="230" spans="1:15" x14ac:dyDescent="0.25">
      <c r="A230" s="3">
        <v>225</v>
      </c>
      <c r="B230" s="3" t="s">
        <v>37</v>
      </c>
      <c r="C230" s="15"/>
      <c r="D230" s="15"/>
      <c r="E230" s="10" t="s">
        <v>243</v>
      </c>
      <c r="F230" s="15" t="str">
        <f>VLOOKUP(E230,'[1]Справочник МТР'!$A$2:$D$521,3,FALSE)</f>
        <v>Масло моторное</v>
      </c>
      <c r="G230" s="22" t="str">
        <f>VLOOKUP(E230,'[1]Справочник МТР'!$A$2:$D$521,4,FALSE)</f>
        <v>Gazpromneft Moto 2T</v>
      </c>
      <c r="H230" s="22" t="s">
        <v>751</v>
      </c>
      <c r="I230" s="16" t="str">
        <f>VLOOKUP(E230,'[1]Справочник МТР'!$A$2:$E$521,5,FALSE)</f>
        <v/>
      </c>
      <c r="J230" s="23" t="s">
        <v>1058</v>
      </c>
      <c r="K230" s="20">
        <v>104</v>
      </c>
      <c r="L230" s="28">
        <v>135</v>
      </c>
      <c r="M230" s="13">
        <v>14040</v>
      </c>
      <c r="N230" s="15"/>
      <c r="O230" s="15"/>
    </row>
    <row r="231" spans="1:15" ht="30" x14ac:dyDescent="0.25">
      <c r="A231" s="3">
        <v>226</v>
      </c>
      <c r="B231" s="3" t="s">
        <v>37</v>
      </c>
      <c r="C231" s="15"/>
      <c r="D231" s="15"/>
      <c r="E231" s="10" t="s">
        <v>244</v>
      </c>
      <c r="F231" s="15" t="str">
        <f>VLOOKUP(E231,'[1]Справочник МТР'!$A$2:$D$521,3,FALSE)</f>
        <v>Масло моторное</v>
      </c>
      <c r="G231" s="22" t="str">
        <f>VLOOKUP(E231,'[1]Справочник МТР'!$A$2:$D$521,4,FALSE)</f>
        <v>Lukoil Genesis Armortech 0W-40</v>
      </c>
      <c r="H231" s="22" t="s">
        <v>752</v>
      </c>
      <c r="I231" s="16" t="str">
        <f>VLOOKUP(E231,'[1]Справочник МТР'!$A$2:$E$521,5,FALSE)</f>
        <v>СТО 79345251-185-2019</v>
      </c>
      <c r="J231" s="23" t="s">
        <v>1058</v>
      </c>
      <c r="K231" s="20">
        <v>115</v>
      </c>
      <c r="L231" s="28">
        <v>766</v>
      </c>
      <c r="M231" s="13">
        <v>88090</v>
      </c>
      <c r="N231" s="15"/>
      <c r="O231" s="15"/>
    </row>
    <row r="232" spans="1:15" ht="30" x14ac:dyDescent="0.25">
      <c r="A232" s="3">
        <v>227</v>
      </c>
      <c r="B232" s="3" t="s">
        <v>37</v>
      </c>
      <c r="C232" s="15"/>
      <c r="D232" s="15"/>
      <c r="E232" s="10" t="s">
        <v>245</v>
      </c>
      <c r="F232" s="15" t="str">
        <f>VLOOKUP(E232,'[1]Справочник МТР'!$A$2:$D$521,3,FALSE)</f>
        <v>Масло моторное</v>
      </c>
      <c r="G232" s="22" t="str">
        <f>VLOOKUP(E232,'[1]Справочник МТР'!$A$2:$D$521,4,FALSE)</f>
        <v>Rosneft Magnum Ultratec FE 5W-30</v>
      </c>
      <c r="H232" s="22" t="s">
        <v>753</v>
      </c>
      <c r="I232" s="16" t="str">
        <f>VLOOKUP(E232,'[1]Справочник МТР'!$A$2:$E$521,5,FALSE)</f>
        <v>СТО 44918199-088-2017</v>
      </c>
      <c r="J232" s="23" t="s">
        <v>34</v>
      </c>
      <c r="K232" s="20">
        <v>3.5</v>
      </c>
      <c r="L232" s="28">
        <v>536.92999999999995</v>
      </c>
      <c r="M232" s="13">
        <v>1879.26</v>
      </c>
      <c r="N232" s="15"/>
      <c r="O232" s="15"/>
    </row>
    <row r="233" spans="1:15" ht="30" x14ac:dyDescent="0.25">
      <c r="A233" s="3">
        <v>228</v>
      </c>
      <c r="B233" s="3" t="s">
        <v>37</v>
      </c>
      <c r="C233" s="15"/>
      <c r="D233" s="15"/>
      <c r="E233" s="10" t="s">
        <v>246</v>
      </c>
      <c r="F233" s="15" t="str">
        <f>VLOOKUP(E233,'[1]Справочник МТР'!$A$2:$D$521,3,FALSE)</f>
        <v>Маслоотражатель</v>
      </c>
      <c r="G233" s="22" t="str">
        <f>VLOOKUP(E233,'[1]Справочник МТР'!$A$2:$D$521,4,FALSE)</f>
        <v/>
      </c>
      <c r="H233" s="22" t="s">
        <v>754</v>
      </c>
      <c r="I233" s="16" t="str">
        <f>VLOOKUP(E233,'[1]Справочник МТР'!$A$2:$E$521,5,FALSE)</f>
        <v/>
      </c>
      <c r="J233" s="23" t="s">
        <v>24</v>
      </c>
      <c r="K233" s="20">
        <v>1</v>
      </c>
      <c r="L233" s="28">
        <v>230</v>
      </c>
      <c r="M233" s="13">
        <v>230</v>
      </c>
      <c r="N233" s="15"/>
      <c r="O233" s="15"/>
    </row>
    <row r="234" spans="1:15" x14ac:dyDescent="0.25">
      <c r="A234" s="3">
        <v>229</v>
      </c>
      <c r="B234" s="3" t="s">
        <v>37</v>
      </c>
      <c r="C234" s="15"/>
      <c r="D234" s="15"/>
      <c r="E234" s="10" t="s">
        <v>247</v>
      </c>
      <c r="F234" s="15" t="str">
        <f>VLOOKUP(E234,'[1]Справочник МТР'!$A$2:$D$521,3,FALSE)</f>
        <v>Мембрана</v>
      </c>
      <c r="G234" s="22" t="str">
        <f>VLOOKUP(E234,'[1]Справочник МТР'!$A$2:$D$521,4,FALSE)</f>
        <v>32х6х2</v>
      </c>
      <c r="H234" s="22" t="s">
        <v>755</v>
      </c>
      <c r="I234" s="16" t="str">
        <f>VLOOKUP(E234,'[1]Справочник МТР'!$A$2:$E$521,5,FALSE)</f>
        <v/>
      </c>
      <c r="J234" s="23" t="s">
        <v>24</v>
      </c>
      <c r="K234" s="20">
        <v>100</v>
      </c>
      <c r="L234" s="28">
        <v>13.94</v>
      </c>
      <c r="M234" s="13">
        <v>1394</v>
      </c>
      <c r="N234" s="15"/>
      <c r="O234" s="15"/>
    </row>
    <row r="235" spans="1:15" x14ac:dyDescent="0.25">
      <c r="A235" s="3">
        <v>230</v>
      </c>
      <c r="B235" s="3" t="s">
        <v>37</v>
      </c>
      <c r="C235" s="15"/>
      <c r="D235" s="15"/>
      <c r="E235" s="10" t="s">
        <v>248</v>
      </c>
      <c r="F235" s="15" t="str">
        <f>VLOOKUP(E235,'[1]Справочник МТР'!$A$2:$D$521,3,FALSE)</f>
        <v>Мембрана</v>
      </c>
      <c r="G235" s="22" t="str">
        <f>VLOOKUP(E235,'[1]Справочник МТР'!$A$2:$D$521,4,FALSE)</f>
        <v>42х6х2</v>
      </c>
      <c r="H235" s="22" t="s">
        <v>756</v>
      </c>
      <c r="I235" s="16" t="str">
        <f>VLOOKUP(E235,'[1]Справочник МТР'!$A$2:$E$521,5,FALSE)</f>
        <v/>
      </c>
      <c r="J235" s="23" t="s">
        <v>24</v>
      </c>
      <c r="K235" s="20">
        <v>100</v>
      </c>
      <c r="L235" s="28">
        <v>15.14</v>
      </c>
      <c r="M235" s="13">
        <v>1514</v>
      </c>
      <c r="N235" s="15"/>
      <c r="O235" s="15"/>
    </row>
    <row r="236" spans="1:15" x14ac:dyDescent="0.25">
      <c r="A236" s="3">
        <v>231</v>
      </c>
      <c r="B236" s="3" t="s">
        <v>37</v>
      </c>
      <c r="C236" s="15"/>
      <c r="D236" s="15"/>
      <c r="E236" s="10" t="s">
        <v>249</v>
      </c>
      <c r="F236" s="15" t="str">
        <f>VLOOKUP(E236,'[1]Справочник МТР'!$A$2:$D$521,3,FALSE)</f>
        <v>Мембрана</v>
      </c>
      <c r="G236" s="22" t="str">
        <f>VLOOKUP(E236,'[1]Справочник МТР'!$A$2:$D$521,4,FALSE)</f>
        <v>90х2,5</v>
      </c>
      <c r="H236" s="22" t="s">
        <v>757</v>
      </c>
      <c r="I236" s="16" t="str">
        <f>VLOOKUP(E236,'[1]Справочник МТР'!$A$2:$E$521,5,FALSE)</f>
        <v/>
      </c>
      <c r="J236" s="23" t="s">
        <v>24</v>
      </c>
      <c r="K236" s="20">
        <v>20</v>
      </c>
      <c r="L236" s="28">
        <v>30.52</v>
      </c>
      <c r="M236" s="13">
        <v>610.4</v>
      </c>
      <c r="N236" s="15"/>
      <c r="O236" s="15"/>
    </row>
    <row r="237" spans="1:15" ht="45" x14ac:dyDescent="0.25">
      <c r="A237" s="3">
        <v>232</v>
      </c>
      <c r="B237" s="3" t="s">
        <v>37</v>
      </c>
      <c r="C237" s="15"/>
      <c r="D237" s="15"/>
      <c r="E237" s="10" t="s">
        <v>250</v>
      </c>
      <c r="F237" s="15" t="str">
        <f>VLOOKUP(E237,'[1]Справочник МТР'!$A$2:$D$521,3,FALSE)</f>
        <v>Метчик машинно-ручной</v>
      </c>
      <c r="G237" s="22" t="str">
        <f>VLOOKUP(E237,'[1]Справочник МТР'!$A$2:$D$521,4,FALSE)</f>
        <v>2620-1505</v>
      </c>
      <c r="H237" s="22" t="s">
        <v>758</v>
      </c>
      <c r="I237" s="16" t="str">
        <f>VLOOKUP(E237,'[1]Справочник МТР'!$A$2:$E$521,5,FALSE)</f>
        <v>ГОСТ 3266-81</v>
      </c>
      <c r="J237" s="23" t="s">
        <v>24</v>
      </c>
      <c r="K237" s="20">
        <v>19</v>
      </c>
      <c r="L237" s="28">
        <v>77</v>
      </c>
      <c r="M237" s="13">
        <v>1463</v>
      </c>
      <c r="N237" s="15"/>
      <c r="O237" s="15"/>
    </row>
    <row r="238" spans="1:15" ht="45" x14ac:dyDescent="0.25">
      <c r="A238" s="3">
        <v>233</v>
      </c>
      <c r="B238" s="3" t="s">
        <v>37</v>
      </c>
      <c r="C238" s="15"/>
      <c r="D238" s="15"/>
      <c r="E238" s="10" t="s">
        <v>251</v>
      </c>
      <c r="F238" s="15" t="str">
        <f>VLOOKUP(E238,'[1]Справочник МТР'!$A$2:$D$521,3,FALSE)</f>
        <v>Метчик машинно-ручной</v>
      </c>
      <c r="G238" s="22" t="str">
        <f>VLOOKUP(E238,'[1]Справочник МТР'!$A$2:$D$521,4,FALSE)</f>
        <v>2620-1521</v>
      </c>
      <c r="H238" s="22" t="s">
        <v>759</v>
      </c>
      <c r="I238" s="16" t="str">
        <f>VLOOKUP(E238,'[1]Справочник МТР'!$A$2:$E$521,5,FALSE)</f>
        <v>ГОСТ 3266-81</v>
      </c>
      <c r="J238" s="23" t="s">
        <v>24</v>
      </c>
      <c r="K238" s="20">
        <v>2</v>
      </c>
      <c r="L238" s="28">
        <v>325</v>
      </c>
      <c r="M238" s="13">
        <v>650</v>
      </c>
      <c r="N238" s="15"/>
      <c r="O238" s="15"/>
    </row>
    <row r="239" spans="1:15" ht="30" x14ac:dyDescent="0.25">
      <c r="A239" s="3">
        <v>234</v>
      </c>
      <c r="B239" s="3" t="s">
        <v>37</v>
      </c>
      <c r="C239" s="15"/>
      <c r="D239" s="15"/>
      <c r="E239" s="10" t="s">
        <v>252</v>
      </c>
      <c r="F239" s="15" t="str">
        <f>VLOOKUP(E239,'[1]Справочник МТР'!$A$2:$D$521,3,FALSE)</f>
        <v>Метчик машинно-ручной</v>
      </c>
      <c r="G239" s="22" t="str">
        <f>VLOOKUP(E239,'[1]Справочник МТР'!$A$2:$D$521,4,FALSE)</f>
        <v>2620-1947</v>
      </c>
      <c r="H239" s="22" t="s">
        <v>760</v>
      </c>
      <c r="I239" s="16" t="str">
        <f>VLOOKUP(E239,'[1]Справочник МТР'!$A$2:$E$521,5,FALSE)</f>
        <v>ГОСТ 3266-81</v>
      </c>
      <c r="J239" s="23" t="s">
        <v>1057</v>
      </c>
      <c r="K239" s="20">
        <v>5</v>
      </c>
      <c r="L239" s="28">
        <v>1224</v>
      </c>
      <c r="M239" s="13">
        <v>6120</v>
      </c>
      <c r="N239" s="15"/>
      <c r="O239" s="15"/>
    </row>
    <row r="240" spans="1:15" ht="45" x14ac:dyDescent="0.25">
      <c r="A240" s="3">
        <v>235</v>
      </c>
      <c r="B240" s="3" t="s">
        <v>37</v>
      </c>
      <c r="C240" s="15"/>
      <c r="D240" s="15"/>
      <c r="E240" s="10" t="s">
        <v>253</v>
      </c>
      <c r="F240" s="15" t="str">
        <f>VLOOKUP(E240,'[1]Справочник МТР'!$A$2:$D$521,3,FALSE)</f>
        <v>Метчик машинно-ручной</v>
      </c>
      <c r="G240" s="22" t="str">
        <f>VLOOKUP(E240,'[1]Справочник МТР'!$A$2:$D$521,4,FALSE)</f>
        <v>2621-1917</v>
      </c>
      <c r="H240" s="22" t="s">
        <v>761</v>
      </c>
      <c r="I240" s="16" t="str">
        <f>VLOOKUP(E240,'[1]Справочник МТР'!$A$2:$E$521,5,FALSE)</f>
        <v>ГОСТ 3266-81</v>
      </c>
      <c r="J240" s="23" t="s">
        <v>24</v>
      </c>
      <c r="K240" s="20">
        <v>5</v>
      </c>
      <c r="L240" s="28">
        <v>4615</v>
      </c>
      <c r="M240" s="13">
        <v>23075</v>
      </c>
      <c r="N240" s="15"/>
      <c r="O240" s="15"/>
    </row>
    <row r="241" spans="1:15" ht="45" x14ac:dyDescent="0.25">
      <c r="A241" s="3">
        <v>236</v>
      </c>
      <c r="B241" s="3" t="s">
        <v>37</v>
      </c>
      <c r="C241" s="15"/>
      <c r="D241" s="15"/>
      <c r="E241" s="10" t="s">
        <v>254</v>
      </c>
      <c r="F241" s="15" t="str">
        <f>VLOOKUP(E241,'[1]Справочник МТР'!$A$2:$D$521,3,FALSE)</f>
        <v>Метчик машинно-ручной</v>
      </c>
      <c r="G241" s="22" t="str">
        <f>VLOOKUP(E241,'[1]Справочник МТР'!$A$2:$D$521,4,FALSE)</f>
        <v/>
      </c>
      <c r="H241" s="22" t="s">
        <v>762</v>
      </c>
      <c r="I241" s="16" t="str">
        <f>VLOOKUP(E241,'[1]Справочник МТР'!$A$2:$E$521,5,FALSE)</f>
        <v/>
      </c>
      <c r="J241" s="23" t="s">
        <v>24</v>
      </c>
      <c r="K241" s="20">
        <v>5</v>
      </c>
      <c r="L241" s="28">
        <v>11220</v>
      </c>
      <c r="M241" s="13">
        <v>56100</v>
      </c>
      <c r="N241" s="15"/>
      <c r="O241" s="15"/>
    </row>
    <row r="242" spans="1:15" ht="30" x14ac:dyDescent="0.25">
      <c r="A242" s="3">
        <v>237</v>
      </c>
      <c r="B242" s="3" t="s">
        <v>37</v>
      </c>
      <c r="C242" s="15"/>
      <c r="D242" s="15"/>
      <c r="E242" s="10" t="s">
        <v>255</v>
      </c>
      <c r="F242" s="15" t="str">
        <f>VLOOKUP(E242,'[1]Справочник МТР'!$A$2:$D$521,3,FALSE)</f>
        <v>Молоток стальной строительный</v>
      </c>
      <c r="G242" s="22" t="str">
        <f>VLOOKUP(E242,'[1]Справочник МТР'!$A$2:$D$521,4,FALSE)</f>
        <v>МКИ-1</v>
      </c>
      <c r="H242" s="22" t="s">
        <v>763</v>
      </c>
      <c r="I242" s="16" t="str">
        <f>VLOOKUP(E242,'[1]Справочник МТР'!$A$2:$E$521,5,FALSE)</f>
        <v>ГОСТ 11042-90</v>
      </c>
      <c r="J242" s="23" t="s">
        <v>24</v>
      </c>
      <c r="K242" s="20">
        <v>20</v>
      </c>
      <c r="L242" s="28">
        <v>179</v>
      </c>
      <c r="M242" s="13">
        <v>3580</v>
      </c>
      <c r="N242" s="15"/>
      <c r="O242" s="15"/>
    </row>
    <row r="243" spans="1:15" x14ac:dyDescent="0.25">
      <c r="A243" s="3">
        <v>238</v>
      </c>
      <c r="B243" s="3" t="s">
        <v>37</v>
      </c>
      <c r="C243" s="15"/>
      <c r="D243" s="15"/>
      <c r="E243" s="10" t="s">
        <v>256</v>
      </c>
      <c r="F243" s="15" t="str">
        <f>VLOOKUP(E243,'[1]Справочник МТР'!$A$2:$D$521,3,FALSE)</f>
        <v>Муфта</v>
      </c>
      <c r="G243" s="22" t="str">
        <f>VLOOKUP(E243,'[1]Справочник МТР'!$A$2:$D$521,4,FALSE)</f>
        <v>25</v>
      </c>
      <c r="H243" s="22" t="s">
        <v>764</v>
      </c>
      <c r="I243" s="16" t="str">
        <f>VLOOKUP(E243,'[1]Справочник МТР'!$A$2:$E$521,5,FALSE)</f>
        <v>ГОСТ 8954-75</v>
      </c>
      <c r="J243" s="23" t="s">
        <v>24</v>
      </c>
      <c r="K243" s="20">
        <v>35</v>
      </c>
      <c r="L243" s="28">
        <v>29.75</v>
      </c>
      <c r="M243" s="13">
        <v>1041.25</v>
      </c>
      <c r="N243" s="15"/>
      <c r="O243" s="15"/>
    </row>
    <row r="244" spans="1:15" ht="30" x14ac:dyDescent="0.25">
      <c r="A244" s="3">
        <v>239</v>
      </c>
      <c r="B244" s="3" t="s">
        <v>37</v>
      </c>
      <c r="C244" s="15"/>
      <c r="D244" s="15"/>
      <c r="E244" s="10" t="s">
        <v>257</v>
      </c>
      <c r="F244" s="15" t="str">
        <f>VLOOKUP(E244,'[1]Справочник МТР'!$A$2:$D$521,3,FALSE)</f>
        <v>Муфта</v>
      </c>
      <c r="G244" s="22" t="str">
        <f>VLOOKUP(E244,'[1]Справочник МТР'!$A$2:$D$521,4,FALSE)</f>
        <v>50-Ц</v>
      </c>
      <c r="H244" s="22" t="s">
        <v>765</v>
      </c>
      <c r="I244" s="16" t="str">
        <f>VLOOKUP(E244,'[1]Справочник МТР'!$A$2:$E$521,5,FALSE)</f>
        <v>ГОСТ 8966-75</v>
      </c>
      <c r="J244" s="23" t="s">
        <v>24</v>
      </c>
      <c r="K244" s="20">
        <v>15</v>
      </c>
      <c r="L244" s="28">
        <v>100.63</v>
      </c>
      <c r="M244" s="13">
        <v>1509.45</v>
      </c>
      <c r="N244" s="15"/>
      <c r="O244" s="15"/>
    </row>
    <row r="245" spans="1:15" ht="30" x14ac:dyDescent="0.25">
      <c r="A245" s="3">
        <v>240</v>
      </c>
      <c r="B245" s="3" t="s">
        <v>37</v>
      </c>
      <c r="C245" s="15"/>
      <c r="D245" s="15"/>
      <c r="E245" s="10" t="s">
        <v>258</v>
      </c>
      <c r="F245" s="15" t="str">
        <f>VLOOKUP(E245,'[1]Справочник МТР'!$A$2:$D$521,3,FALSE)</f>
        <v>Муфта</v>
      </c>
      <c r="G245" s="22" t="str">
        <f>VLOOKUP(E245,'[1]Справочник МТР'!$A$2:$D$521,4,FALSE)</f>
        <v>VALFEX</v>
      </c>
      <c r="H245" s="22" t="s">
        <v>766</v>
      </c>
      <c r="I245" s="16" t="str">
        <f>VLOOKUP(E245,'[1]Справочник МТР'!$A$2:$E$521,5,FALSE)</f>
        <v>ТУ 2248-001-21088915-2015</v>
      </c>
      <c r="J245" s="23" t="s">
        <v>24</v>
      </c>
      <c r="K245" s="20">
        <v>1</v>
      </c>
      <c r="L245" s="28">
        <v>15.08</v>
      </c>
      <c r="M245" s="13">
        <v>15.08</v>
      </c>
      <c r="N245" s="15"/>
      <c r="O245" s="15"/>
    </row>
    <row r="246" spans="1:15" ht="60" x14ac:dyDescent="0.25">
      <c r="A246" s="3">
        <v>241</v>
      </c>
      <c r="B246" s="3" t="s">
        <v>37</v>
      </c>
      <c r="C246" s="15"/>
      <c r="D246" s="15"/>
      <c r="E246" s="10" t="s">
        <v>259</v>
      </c>
      <c r="F246" s="15" t="str">
        <f>VLOOKUP(E246,'[1]Справочник МТР'!$A$2:$D$521,3,FALSE)</f>
        <v>Муфта вводная</v>
      </c>
      <c r="G246" s="22" t="str">
        <f>VLOOKUP(E246,'[1]Справочник МТР'!$A$2:$D$521,4,FALSE)</f>
        <v>Fortisflex ВМ-20</v>
      </c>
      <c r="H246" s="22" t="s">
        <v>767</v>
      </c>
      <c r="I246" s="16" t="str">
        <f>VLOOKUP(E246,'[1]Справочник МТР'!$A$2:$E$521,5,FALSE)</f>
        <v/>
      </c>
      <c r="J246" s="23" t="s">
        <v>24</v>
      </c>
      <c r="K246" s="20">
        <v>1</v>
      </c>
      <c r="L246" s="28">
        <v>100</v>
      </c>
      <c r="M246" s="13">
        <v>100</v>
      </c>
      <c r="N246" s="15"/>
      <c r="O246" s="15"/>
    </row>
    <row r="247" spans="1:15" ht="30" x14ac:dyDescent="0.25">
      <c r="A247" s="3">
        <v>242</v>
      </c>
      <c r="B247" s="3" t="s">
        <v>37</v>
      </c>
      <c r="C247" s="15"/>
      <c r="D247" s="15"/>
      <c r="E247" s="10" t="s">
        <v>260</v>
      </c>
      <c r="F247" s="15" t="str">
        <f>VLOOKUP(E247,'[1]Справочник МТР'!$A$2:$D$521,3,FALSE)</f>
        <v>Муфта комбинированная разъемная</v>
      </c>
      <c r="G247" s="22" t="str">
        <f>VLOOKUP(E247,'[1]Справочник МТР'!$A$2:$D$521,4,FALSE)</f>
        <v>40х1 1/4"</v>
      </c>
      <c r="H247" s="22" t="s">
        <v>768</v>
      </c>
      <c r="I247" s="16" t="str">
        <f>VLOOKUP(E247,'[1]Справочник МТР'!$A$2:$E$521,5,FALSE)</f>
        <v/>
      </c>
      <c r="J247" s="23" t="s">
        <v>24</v>
      </c>
      <c r="K247" s="20">
        <v>3</v>
      </c>
      <c r="L247" s="28">
        <v>127.46</v>
      </c>
      <c r="M247" s="13">
        <v>382.38</v>
      </c>
      <c r="N247" s="15"/>
      <c r="O247" s="15"/>
    </row>
    <row r="248" spans="1:15" x14ac:dyDescent="0.25">
      <c r="A248" s="3">
        <v>243</v>
      </c>
      <c r="B248" s="3" t="s">
        <v>37</v>
      </c>
      <c r="C248" s="15"/>
      <c r="D248" s="15"/>
      <c r="E248" s="10" t="s">
        <v>261</v>
      </c>
      <c r="F248" s="15" t="str">
        <f>VLOOKUP(E248,'[1]Справочник МТР'!$A$2:$D$521,3,FALSE)</f>
        <v>Набивка сальниковая</v>
      </c>
      <c r="G248" s="22" t="str">
        <f>VLOOKUP(E248,'[1]Справочник МТР'!$A$2:$D$521,4,FALSE)</f>
        <v>ЛП-31</v>
      </c>
      <c r="H248" s="22" t="s">
        <v>769</v>
      </c>
      <c r="I248" s="16" t="str">
        <f>VLOOKUP(E248,'[1]Справочник МТР'!$A$2:$E$521,5,FALSE)</f>
        <v>ТУ 38114339-88</v>
      </c>
      <c r="J248" s="23" t="s">
        <v>34</v>
      </c>
      <c r="K248" s="20">
        <v>13</v>
      </c>
      <c r="L248" s="28">
        <v>414</v>
      </c>
      <c r="M248" s="13">
        <v>5382</v>
      </c>
      <c r="N248" s="15"/>
      <c r="O248" s="15"/>
    </row>
    <row r="249" spans="1:15" ht="30" x14ac:dyDescent="0.25">
      <c r="A249" s="3">
        <v>244</v>
      </c>
      <c r="B249" s="3" t="s">
        <v>37</v>
      </c>
      <c r="C249" s="15"/>
      <c r="D249" s="15"/>
      <c r="E249" s="10" t="s">
        <v>262</v>
      </c>
      <c r="F249" s="15" t="str">
        <f>VLOOKUP(E249,'[1]Справочник МТР'!$A$2:$D$521,3,FALSE)</f>
        <v>Набивка сальниковая</v>
      </c>
      <c r="G249" s="22" t="str">
        <f>VLOOKUP(E249,'[1]Справочник МТР'!$A$2:$D$521,4,FALSE)</f>
        <v>МС500</v>
      </c>
      <c r="H249" s="22" t="s">
        <v>770</v>
      </c>
      <c r="I249" s="16" t="str">
        <f>VLOOKUP(E249,'[1]Справочник МТР'!$A$2:$E$521,5,FALSE)</f>
        <v>ТУ 2573-003-56508584-2003</v>
      </c>
      <c r="J249" s="23" t="s">
        <v>34</v>
      </c>
      <c r="K249" s="20">
        <v>5</v>
      </c>
      <c r="L249" s="28">
        <v>2794.17</v>
      </c>
      <c r="M249" s="13">
        <v>13970.85</v>
      </c>
      <c r="N249" s="15"/>
      <c r="O249" s="15"/>
    </row>
    <row r="250" spans="1:15" ht="30" x14ac:dyDescent="0.25">
      <c r="A250" s="3">
        <v>245</v>
      </c>
      <c r="B250" s="3" t="s">
        <v>37</v>
      </c>
      <c r="C250" s="15"/>
      <c r="D250" s="15"/>
      <c r="E250" s="10" t="s">
        <v>263</v>
      </c>
      <c r="F250" s="15" t="str">
        <f>VLOOKUP(E250,'[1]Справочник МТР'!$A$2:$D$521,3,FALSE)</f>
        <v>Наконечник</v>
      </c>
      <c r="G250" s="22" t="str">
        <f>VLOOKUP(E250,'[1]Справочник МТР'!$A$2:$D$521,4,FALSE)</f>
        <v>11ПГ</v>
      </c>
      <c r="H250" s="22" t="s">
        <v>771</v>
      </c>
      <c r="I250" s="16" t="str">
        <f>VLOOKUP(E250,'[1]Справочник МТР'!$A$2:$E$521,5,FALSE)</f>
        <v>ОСТ 5Р.6070-74</v>
      </c>
      <c r="J250" s="23" t="s">
        <v>24</v>
      </c>
      <c r="K250" s="20">
        <v>20</v>
      </c>
      <c r="L250" s="28">
        <v>43</v>
      </c>
      <c r="M250" s="13">
        <v>860</v>
      </c>
      <c r="N250" s="15"/>
      <c r="O250" s="15"/>
    </row>
    <row r="251" spans="1:15" ht="30" x14ac:dyDescent="0.25">
      <c r="A251" s="3">
        <v>246</v>
      </c>
      <c r="B251" s="3" t="s">
        <v>37</v>
      </c>
      <c r="C251" s="15"/>
      <c r="D251" s="15"/>
      <c r="E251" s="10" t="s">
        <v>264</v>
      </c>
      <c r="F251" s="15" t="str">
        <f>VLOOKUP(E251,'[1]Справочник МТР'!$A$2:$D$521,3,FALSE)</f>
        <v>Наконечник</v>
      </c>
      <c r="G251" s="22" t="str">
        <f>VLOOKUP(E251,'[1]Справочник МТР'!$A$2:$D$521,4,FALSE)</f>
        <v>16ПГ</v>
      </c>
      <c r="H251" s="22" t="s">
        <v>772</v>
      </c>
      <c r="I251" s="16" t="str">
        <f>VLOOKUP(E251,'[1]Справочник МТР'!$A$2:$E$521,5,FALSE)</f>
        <v>ОСТ 5Р.6070-74</v>
      </c>
      <c r="J251" s="23" t="s">
        <v>24</v>
      </c>
      <c r="K251" s="20">
        <v>20</v>
      </c>
      <c r="L251" s="28">
        <v>56.04</v>
      </c>
      <c r="M251" s="13">
        <v>1120.8</v>
      </c>
      <c r="N251" s="15"/>
      <c r="O251" s="15"/>
    </row>
    <row r="252" spans="1:15" ht="30" x14ac:dyDescent="0.25">
      <c r="A252" s="3">
        <v>247</v>
      </c>
      <c r="B252" s="3" t="s">
        <v>37</v>
      </c>
      <c r="C252" s="15"/>
      <c r="D252" s="15"/>
      <c r="E252" s="10" t="s">
        <v>264</v>
      </c>
      <c r="F252" s="15" t="str">
        <f>VLOOKUP(E252,'[1]Справочник МТР'!$A$2:$D$521,3,FALSE)</f>
        <v>Наконечник</v>
      </c>
      <c r="G252" s="22" t="str">
        <f>VLOOKUP(E252,'[1]Справочник МТР'!$A$2:$D$521,4,FALSE)</f>
        <v>16ПГ</v>
      </c>
      <c r="H252" s="22" t="s">
        <v>772</v>
      </c>
      <c r="I252" s="16" t="str">
        <f>VLOOKUP(E252,'[1]Справочник МТР'!$A$2:$E$521,5,FALSE)</f>
        <v>ОСТ 5Р.6070-74</v>
      </c>
      <c r="J252" s="23" t="s">
        <v>24</v>
      </c>
      <c r="K252" s="20">
        <v>12</v>
      </c>
      <c r="L252" s="28">
        <v>56.04</v>
      </c>
      <c r="M252" s="13">
        <v>672.48</v>
      </c>
      <c r="N252" s="15"/>
      <c r="O252" s="15"/>
    </row>
    <row r="253" spans="1:15" ht="30" x14ac:dyDescent="0.25">
      <c r="A253" s="3">
        <v>248</v>
      </c>
      <c r="B253" s="3" t="s">
        <v>37</v>
      </c>
      <c r="C253" s="15"/>
      <c r="D253" s="15"/>
      <c r="E253" s="10" t="s">
        <v>265</v>
      </c>
      <c r="F253" s="15" t="str">
        <f>VLOOKUP(E253,'[1]Справочник МТР'!$A$2:$D$521,3,FALSE)</f>
        <v>Наконечник</v>
      </c>
      <c r="G253" s="22" t="str">
        <f>VLOOKUP(E253,'[1]Справочник МТР'!$A$2:$D$521,4,FALSE)</f>
        <v>22ПГ</v>
      </c>
      <c r="H253" s="22" t="s">
        <v>773</v>
      </c>
      <c r="I253" s="16" t="str">
        <f>VLOOKUP(E253,'[1]Справочник МТР'!$A$2:$E$521,5,FALSE)</f>
        <v>ОСТ 5Р.6070-74</v>
      </c>
      <c r="J253" s="23" t="s">
        <v>24</v>
      </c>
      <c r="K253" s="20">
        <v>30</v>
      </c>
      <c r="L253" s="28">
        <v>50.04</v>
      </c>
      <c r="M253" s="13">
        <v>1501.2</v>
      </c>
      <c r="N253" s="15"/>
      <c r="O253" s="15"/>
    </row>
    <row r="254" spans="1:15" ht="30" x14ac:dyDescent="0.25">
      <c r="A254" s="3">
        <v>249</v>
      </c>
      <c r="B254" s="3" t="s">
        <v>37</v>
      </c>
      <c r="C254" s="15"/>
      <c r="D254" s="15"/>
      <c r="E254" s="10" t="s">
        <v>266</v>
      </c>
      <c r="F254" s="15" t="str">
        <f>VLOOKUP(E254,'[1]Справочник МТР'!$A$2:$D$521,3,FALSE)</f>
        <v>Наконечник кабельный</v>
      </c>
      <c r="G254" s="22" t="str">
        <f>VLOOKUP(E254,'[1]Справочник МТР'!$A$2:$D$521,4,FALSE)</f>
        <v>ПМ 2.5-6</v>
      </c>
      <c r="H254" s="22" t="s">
        <v>774</v>
      </c>
      <c r="I254" s="16" t="str">
        <f>VLOOKUP(E254,'[1]Справочник МТР'!$A$2:$E$521,5,FALSE)</f>
        <v/>
      </c>
      <c r="J254" s="23" t="s">
        <v>24</v>
      </c>
      <c r="K254" s="20">
        <v>35</v>
      </c>
      <c r="L254" s="28">
        <v>4</v>
      </c>
      <c r="M254" s="13">
        <v>140</v>
      </c>
      <c r="N254" s="15"/>
      <c r="O254" s="15"/>
    </row>
    <row r="255" spans="1:15" ht="30" x14ac:dyDescent="0.25">
      <c r="A255" s="3">
        <v>250</v>
      </c>
      <c r="B255" s="3" t="s">
        <v>37</v>
      </c>
      <c r="C255" s="15"/>
      <c r="D255" s="15"/>
      <c r="E255" s="10" t="s">
        <v>267</v>
      </c>
      <c r="F255" s="15" t="str">
        <f>VLOOKUP(E255,'[1]Справочник МТР'!$A$2:$D$521,3,FALSE)</f>
        <v>Наконечник кабельный</v>
      </c>
      <c r="G255" s="22" t="str">
        <f>VLOOKUP(E255,'[1]Справочник МТР'!$A$2:$D$521,4,FALSE)</f>
        <v>ПМ 6-5</v>
      </c>
      <c r="H255" s="22" t="s">
        <v>775</v>
      </c>
      <c r="I255" s="16" t="str">
        <f>VLOOKUP(E255,'[1]Справочник МТР'!$A$2:$E$521,5,FALSE)</f>
        <v>ТУ 3449-033-97284872-2006</v>
      </c>
      <c r="J255" s="23" t="s">
        <v>24</v>
      </c>
      <c r="K255" s="20">
        <v>80</v>
      </c>
      <c r="L255" s="28">
        <v>14</v>
      </c>
      <c r="M255" s="13">
        <v>1120</v>
      </c>
      <c r="N255" s="15"/>
      <c r="O255" s="15"/>
    </row>
    <row r="256" spans="1:15" ht="30" x14ac:dyDescent="0.25">
      <c r="A256" s="3">
        <v>251</v>
      </c>
      <c r="B256" s="3" t="s">
        <v>37</v>
      </c>
      <c r="C256" s="15"/>
      <c r="D256" s="15"/>
      <c r="E256" s="10" t="s">
        <v>268</v>
      </c>
      <c r="F256" s="15" t="str">
        <f>VLOOKUP(E256,'[1]Справочник МТР'!$A$2:$D$521,3,FALSE)</f>
        <v>Наконечник кабельный</v>
      </c>
      <c r="G256" s="22" t="str">
        <f>VLOOKUP(E256,'[1]Справочник МТР'!$A$2:$D$521,4,FALSE)</f>
        <v>ТМЛ 185-20-23-М-УХЛЗ</v>
      </c>
      <c r="H256" s="22" t="s">
        <v>776</v>
      </c>
      <c r="I256" s="16" t="str">
        <f>VLOOKUP(E256,'[1]Справочник МТР'!$A$2:$E$521,5,FALSE)</f>
        <v>ГОСТ 7386-80</v>
      </c>
      <c r="J256" s="23" t="s">
        <v>24</v>
      </c>
      <c r="K256" s="20">
        <v>30</v>
      </c>
      <c r="L256" s="28">
        <v>1.22</v>
      </c>
      <c r="M256" s="13">
        <v>36.6</v>
      </c>
      <c r="N256" s="15"/>
      <c r="O256" s="15"/>
    </row>
    <row r="257" spans="1:15" x14ac:dyDescent="0.25">
      <c r="A257" s="3">
        <v>252</v>
      </c>
      <c r="B257" s="3" t="s">
        <v>37</v>
      </c>
      <c r="C257" s="15"/>
      <c r="D257" s="15"/>
      <c r="E257" s="10" t="s">
        <v>269</v>
      </c>
      <c r="F257" s="15" t="str">
        <f>VLOOKUP(E257,'[1]Справочник МТР'!$A$2:$D$521,3,FALSE)</f>
        <v>Наконечник медный</v>
      </c>
      <c r="G257" s="22" t="str">
        <f>VLOOKUP(E257,'[1]Справочник МТР'!$A$2:$D$521,4,FALSE)</f>
        <v>П-25-8-М УХЛ3</v>
      </c>
      <c r="H257" s="22" t="s">
        <v>777</v>
      </c>
      <c r="I257" s="16" t="str">
        <f>VLOOKUP(E257,'[1]Справочник МТР'!$A$2:$E$521,5,FALSE)</f>
        <v>ТУ 36-33-83</v>
      </c>
      <c r="J257" s="23" t="s">
        <v>24</v>
      </c>
      <c r="K257" s="20">
        <v>1</v>
      </c>
      <c r="L257" s="28">
        <v>20.28</v>
      </c>
      <c r="M257" s="13">
        <v>20.28</v>
      </c>
      <c r="N257" s="15"/>
      <c r="O257" s="15"/>
    </row>
    <row r="258" spans="1:15" ht="30" x14ac:dyDescent="0.25">
      <c r="A258" s="3">
        <v>253</v>
      </c>
      <c r="B258" s="3" t="s">
        <v>37</v>
      </c>
      <c r="C258" s="15"/>
      <c r="D258" s="15"/>
      <c r="E258" s="10" t="s">
        <v>270</v>
      </c>
      <c r="F258" s="15" t="str">
        <f>VLOOKUP(E258,'[1]Справочник МТР'!$A$2:$D$521,3,FALSE)</f>
        <v>Наконечник</v>
      </c>
      <c r="G258" s="22" t="str">
        <f>VLOOKUP(E258,'[1]Справочник МТР'!$A$2:$D$521,4,FALSE)</f>
        <v>П 95-10</v>
      </c>
      <c r="H258" s="22" t="s">
        <v>778</v>
      </c>
      <c r="I258" s="16" t="str">
        <f>VLOOKUP(E258,'[1]Справочник МТР'!$A$2:$E$521,5,FALSE)</f>
        <v>ОСТ 5.6070-74</v>
      </c>
      <c r="J258" s="23" t="s">
        <v>24</v>
      </c>
      <c r="K258" s="20">
        <v>141</v>
      </c>
      <c r="L258" s="28">
        <v>68.739999999999995</v>
      </c>
      <c r="M258" s="13">
        <v>9692.34</v>
      </c>
      <c r="N258" s="15"/>
      <c r="O258" s="15"/>
    </row>
    <row r="259" spans="1:15" ht="30" x14ac:dyDescent="0.25">
      <c r="A259" s="3">
        <v>254</v>
      </c>
      <c r="B259" s="3" t="s">
        <v>37</v>
      </c>
      <c r="C259" s="15"/>
      <c r="D259" s="15"/>
      <c r="E259" s="10" t="s">
        <v>271</v>
      </c>
      <c r="F259" s="15" t="str">
        <f>VLOOKUP(E259,'[1]Справочник МТР'!$A$2:$D$521,3,FALSE)</f>
        <v>Напильник плоский</v>
      </c>
      <c r="G259" s="22" t="str">
        <f>VLOOKUP(E259,'[1]Справочник МТР'!$A$2:$D$521,4,FALSE)</f>
        <v>2820-0018</v>
      </c>
      <c r="H259" s="22" t="s">
        <v>779</v>
      </c>
      <c r="I259" s="16" t="str">
        <f>VLOOKUP(E259,'[1]Справочник МТР'!$A$2:$E$521,5,FALSE)</f>
        <v>ГОСТ 1465-80</v>
      </c>
      <c r="J259" s="23" t="s">
        <v>24</v>
      </c>
      <c r="K259" s="20">
        <v>2</v>
      </c>
      <c r="L259" s="28">
        <v>54.54</v>
      </c>
      <c r="M259" s="13">
        <v>109.08</v>
      </c>
      <c r="N259" s="15"/>
      <c r="O259" s="15"/>
    </row>
    <row r="260" spans="1:15" x14ac:dyDescent="0.25">
      <c r="A260" s="3">
        <v>255</v>
      </c>
      <c r="B260" s="3" t="s">
        <v>37</v>
      </c>
      <c r="C260" s="15"/>
      <c r="D260" s="15"/>
      <c r="E260" s="10" t="s">
        <v>272</v>
      </c>
      <c r="F260" s="15" t="str">
        <f>VLOOKUP(E260,'[1]Справочник МТР'!$A$2:$D$521,3,FALSE)</f>
        <v>Направляющая</v>
      </c>
      <c r="G260" s="22" t="str">
        <f>VLOOKUP(E260,'[1]Справочник МТР'!$A$2:$D$521,4,FALSE)</f>
        <v/>
      </c>
      <c r="H260" s="24" t="s">
        <v>780</v>
      </c>
      <c r="I260" s="16" t="str">
        <f>VLOOKUP(E260,'[1]Справочник МТР'!$A$2:$E$521,5,FALSE)</f>
        <v/>
      </c>
      <c r="J260" s="25" t="s">
        <v>1056</v>
      </c>
      <c r="K260" s="20">
        <v>2</v>
      </c>
      <c r="L260" s="28">
        <v>740.87</v>
      </c>
      <c r="M260" s="13">
        <v>1481.74</v>
      </c>
      <c r="N260" s="15"/>
      <c r="O260" s="15"/>
    </row>
    <row r="261" spans="1:15" x14ac:dyDescent="0.25">
      <c r="A261" s="3">
        <v>256</v>
      </c>
      <c r="B261" s="3" t="s">
        <v>37</v>
      </c>
      <c r="C261" s="15"/>
      <c r="D261" s="15"/>
      <c r="E261" s="10" t="s">
        <v>273</v>
      </c>
      <c r="F261" s="15" t="str">
        <f>VLOOKUP(E261,'[1]Справочник МТР'!$A$2:$D$521,3,FALSE)</f>
        <v>Направляющая клапана</v>
      </c>
      <c r="G261" s="22" t="str">
        <f>VLOOKUP(E261,'[1]Справочник МТР'!$A$2:$D$521,4,FALSE)</f>
        <v/>
      </c>
      <c r="H261" s="22" t="s">
        <v>781</v>
      </c>
      <c r="I261" s="16" t="str">
        <f>VLOOKUP(E261,'[1]Справочник МТР'!$A$2:$E$521,5,FALSE)</f>
        <v/>
      </c>
      <c r="J261" s="23" t="s">
        <v>24</v>
      </c>
      <c r="K261" s="20">
        <v>6</v>
      </c>
      <c r="L261" s="28">
        <v>1662.5</v>
      </c>
      <c r="M261" s="13">
        <v>9975</v>
      </c>
      <c r="N261" s="15"/>
      <c r="O261" s="15"/>
    </row>
    <row r="262" spans="1:15" ht="30" x14ac:dyDescent="0.25">
      <c r="A262" s="3">
        <v>257</v>
      </c>
      <c r="B262" s="3" t="s">
        <v>37</v>
      </c>
      <c r="C262" s="15"/>
      <c r="D262" s="15"/>
      <c r="E262" s="10" t="s">
        <v>274</v>
      </c>
      <c r="F262" s="15" t="str">
        <f>VLOOKUP(E262,'[1]Справочник МТР'!$A$2:$D$521,3,FALSE)</f>
        <v>Насос поршневой</v>
      </c>
      <c r="G262" s="22" t="str">
        <f>VLOOKUP(E262,'[1]Справочник МТР'!$A$2:$D$521,4,FALSE)</f>
        <v/>
      </c>
      <c r="H262" s="22" t="s">
        <v>782</v>
      </c>
      <c r="I262" s="16" t="str">
        <f>VLOOKUP(E262,'[1]Справочник МТР'!$A$2:$E$521,5,FALSE)</f>
        <v/>
      </c>
      <c r="J262" s="23" t="s">
        <v>24</v>
      </c>
      <c r="K262" s="20">
        <v>1</v>
      </c>
      <c r="L262" s="28">
        <v>21186.44</v>
      </c>
      <c r="M262" s="13">
        <v>21186.44</v>
      </c>
      <c r="N262" s="15"/>
      <c r="O262" s="15"/>
    </row>
    <row r="263" spans="1:15" ht="60" x14ac:dyDescent="0.25">
      <c r="A263" s="3">
        <v>258</v>
      </c>
      <c r="B263" s="3" t="s">
        <v>37</v>
      </c>
      <c r="C263" s="15"/>
      <c r="D263" s="15"/>
      <c r="E263" s="10" t="s">
        <v>275</v>
      </c>
      <c r="F263" s="15" t="str">
        <f>VLOOKUP(E263,'[1]Справочник МТР'!$A$2:$D$521,3,FALSE)</f>
        <v>Насос</v>
      </c>
      <c r="G263" s="22" t="str">
        <f>VLOOKUP(E263,'[1]Справочник МТР'!$A$2:$D$521,4,FALSE)</f>
        <v>РК-2</v>
      </c>
      <c r="H263" s="22" t="s">
        <v>783</v>
      </c>
      <c r="I263" s="16" t="str">
        <f>VLOOKUP(E263,'[1]Справочник МТР'!$A$2:$E$521,5,FALSE)</f>
        <v>ТУ 3632-015-05747979-2005</v>
      </c>
      <c r="J263" s="23" t="s">
        <v>24</v>
      </c>
      <c r="K263" s="20">
        <v>1</v>
      </c>
      <c r="L263" s="28">
        <v>9033</v>
      </c>
      <c r="M263" s="13">
        <v>9033</v>
      </c>
      <c r="N263" s="15"/>
      <c r="O263" s="15"/>
    </row>
    <row r="264" spans="1:15" x14ac:dyDescent="0.25">
      <c r="A264" s="3">
        <v>259</v>
      </c>
      <c r="B264" s="3" t="s">
        <v>37</v>
      </c>
      <c r="C264" s="15"/>
      <c r="D264" s="15"/>
      <c r="E264" s="10" t="s">
        <v>276</v>
      </c>
      <c r="F264" s="15" t="str">
        <f>VLOOKUP(E264,'[1]Справочник МТР'!$A$2:$D$521,3,FALSE)</f>
        <v>Насос циркуляционный</v>
      </c>
      <c r="G264" s="22" t="str">
        <f>VLOOKUP(E264,'[1]Справочник МТР'!$A$2:$D$521,4,FALSE)</f>
        <v>Wilo TOP-S 40/15</v>
      </c>
      <c r="H264" s="22" t="s">
        <v>784</v>
      </c>
      <c r="I264" s="16" t="str">
        <f>VLOOKUP(E264,'[1]Справочник МТР'!$A$2:$E$521,5,FALSE)</f>
        <v/>
      </c>
      <c r="J264" s="23" t="s">
        <v>24</v>
      </c>
      <c r="K264" s="20">
        <v>1</v>
      </c>
      <c r="L264" s="28">
        <v>43088.41</v>
      </c>
      <c r="M264" s="13">
        <v>43088.41</v>
      </c>
      <c r="N264" s="15"/>
      <c r="O264" s="15"/>
    </row>
    <row r="265" spans="1:15" ht="30" x14ac:dyDescent="0.25">
      <c r="A265" s="3">
        <v>260</v>
      </c>
      <c r="B265" s="3" t="s">
        <v>37</v>
      </c>
      <c r="C265" s="15"/>
      <c r="D265" s="15"/>
      <c r="E265" s="10" t="s">
        <v>277</v>
      </c>
      <c r="F265" s="15" t="str">
        <f>VLOOKUP(E265,'[1]Справочник МТР'!$A$2:$D$521,3,FALSE)</f>
        <v>Нож</v>
      </c>
      <c r="G265" s="22" t="str">
        <f>VLOOKUP(E265,'[1]Справочник МТР'!$A$2:$D$521,4,FALSE)</f>
        <v>2020-0001 90град</v>
      </c>
      <c r="H265" s="22" t="s">
        <v>785</v>
      </c>
      <c r="I265" s="16" t="str">
        <f>VLOOKUP(E265,'[1]Справочник МТР'!$A$2:$E$521,5,FALSE)</f>
        <v>ГОСТ 24359-80</v>
      </c>
      <c r="J265" s="23" t="s">
        <v>24</v>
      </c>
      <c r="K265" s="20">
        <v>10</v>
      </c>
      <c r="L265" s="28">
        <v>92</v>
      </c>
      <c r="M265" s="13">
        <v>920</v>
      </c>
      <c r="N265" s="15"/>
      <c r="O265" s="15"/>
    </row>
    <row r="266" spans="1:15" ht="30" x14ac:dyDescent="0.25">
      <c r="A266" s="3">
        <v>261</v>
      </c>
      <c r="B266" s="3" t="s">
        <v>37</v>
      </c>
      <c r="C266" s="15"/>
      <c r="D266" s="15"/>
      <c r="E266" s="10" t="s">
        <v>278</v>
      </c>
      <c r="F266" s="15" t="str">
        <f>VLOOKUP(E266,'[1]Справочник МТР'!$A$2:$D$521,3,FALSE)</f>
        <v>Нож монтерский</v>
      </c>
      <c r="G266" s="22" t="str">
        <f>VLOOKUP(E266,'[1]Справочник МТР'!$A$2:$D$521,4,FALSE)</f>
        <v/>
      </c>
      <c r="H266" s="22" t="s">
        <v>786</v>
      </c>
      <c r="I266" s="16" t="str">
        <f>VLOOKUP(E266,'[1]Справочник МТР'!$A$2:$E$521,5,FALSE)</f>
        <v/>
      </c>
      <c r="J266" s="23" t="s">
        <v>24</v>
      </c>
      <c r="K266" s="20">
        <v>1</v>
      </c>
      <c r="L266" s="28">
        <v>268.77999999999997</v>
      </c>
      <c r="M266" s="13">
        <v>268.77999999999997</v>
      </c>
      <c r="N266" s="15"/>
      <c r="O266" s="15"/>
    </row>
    <row r="267" spans="1:15" x14ac:dyDescent="0.25">
      <c r="A267" s="3">
        <v>262</v>
      </c>
      <c r="B267" s="3" t="s">
        <v>37</v>
      </c>
      <c r="C267" s="15"/>
      <c r="D267" s="15"/>
      <c r="E267" s="10" t="s">
        <v>279</v>
      </c>
      <c r="F267" s="15" t="str">
        <f>VLOOKUP(E267,'[1]Справочник МТР'!$A$2:$D$521,3,FALSE)</f>
        <v>Обойма зубчатая</v>
      </c>
      <c r="G267" s="22" t="str">
        <f>VLOOKUP(E267,'[1]Справочник МТР'!$A$2:$D$521,4,FALSE)</f>
        <v/>
      </c>
      <c r="H267" s="22" t="s">
        <v>787</v>
      </c>
      <c r="I267" s="16" t="str">
        <f>VLOOKUP(E267,'[1]Справочник МТР'!$A$2:$E$521,5,FALSE)</f>
        <v/>
      </c>
      <c r="J267" s="23" t="s">
        <v>24</v>
      </c>
      <c r="K267" s="20">
        <v>2</v>
      </c>
      <c r="L267" s="28">
        <v>36122.879999999997</v>
      </c>
      <c r="M267" s="13">
        <v>72245.759999999995</v>
      </c>
      <c r="N267" s="15"/>
      <c r="O267" s="15"/>
    </row>
    <row r="268" spans="1:15" x14ac:dyDescent="0.25">
      <c r="A268" s="3">
        <v>263</v>
      </c>
      <c r="B268" s="3" t="s">
        <v>37</v>
      </c>
      <c r="C268" s="15"/>
      <c r="D268" s="15"/>
      <c r="E268" s="10" t="s">
        <v>280</v>
      </c>
      <c r="F268" s="15" t="str">
        <f>VLOOKUP(E268,'[1]Справочник МТР'!$A$2:$D$521,3,FALSE)</f>
        <v>Обойма</v>
      </c>
      <c r="G268" s="22" t="str">
        <f>VLOOKUP(E268,'[1]Справочник МТР'!$A$2:$D$521,4,FALSE)</f>
        <v/>
      </c>
      <c r="H268" s="22" t="s">
        <v>788</v>
      </c>
      <c r="I268" s="16" t="str">
        <f>VLOOKUP(E268,'[1]Справочник МТР'!$A$2:$E$521,5,FALSE)</f>
        <v/>
      </c>
      <c r="J268" s="23" t="s">
        <v>1057</v>
      </c>
      <c r="K268" s="20">
        <v>8</v>
      </c>
      <c r="L268" s="28">
        <v>2064.0300000000002</v>
      </c>
      <c r="M268" s="13">
        <v>16512.240000000002</v>
      </c>
      <c r="N268" s="15"/>
      <c r="O268" s="15"/>
    </row>
    <row r="269" spans="1:15" x14ac:dyDescent="0.25">
      <c r="A269" s="3">
        <v>264</v>
      </c>
      <c r="B269" s="3" t="s">
        <v>37</v>
      </c>
      <c r="C269" s="15"/>
      <c r="D269" s="15"/>
      <c r="E269" s="10" t="s">
        <v>281</v>
      </c>
      <c r="F269" s="15" t="str">
        <f>VLOOKUP(E269,'[1]Справочник МТР'!$A$2:$D$521,3,FALSE)</f>
        <v>Ограничитель</v>
      </c>
      <c r="G269" s="22" t="str">
        <f>VLOOKUP(E269,'[1]Справочник МТР'!$A$2:$D$521,4,FALSE)</f>
        <v/>
      </c>
      <c r="H269" s="22" t="s">
        <v>789</v>
      </c>
      <c r="I269" s="16" t="str">
        <f>VLOOKUP(E269,'[1]Справочник МТР'!$A$2:$E$521,5,FALSE)</f>
        <v/>
      </c>
      <c r="J269" s="23" t="s">
        <v>24</v>
      </c>
      <c r="K269" s="20">
        <v>3</v>
      </c>
      <c r="L269" s="28">
        <v>5954.11</v>
      </c>
      <c r="M269" s="13">
        <v>17862.330000000002</v>
      </c>
      <c r="N269" s="15"/>
      <c r="O269" s="15"/>
    </row>
    <row r="270" spans="1:15" ht="30" x14ac:dyDescent="0.25">
      <c r="A270" s="3">
        <v>265</v>
      </c>
      <c r="B270" s="3" t="s">
        <v>37</v>
      </c>
      <c r="C270" s="15"/>
      <c r="D270" s="15"/>
      <c r="E270" s="10" t="s">
        <v>282</v>
      </c>
      <c r="F270" s="15" t="str">
        <f>VLOOKUP(E270,'[1]Справочник МТР'!$A$2:$D$521,3,FALSE)</f>
        <v>Отвод</v>
      </c>
      <c r="G270" s="22" t="str">
        <f>VLOOKUP(E270,'[1]Справочник МТР'!$A$2:$D$521,4,FALSE)</f>
        <v>90-250</v>
      </c>
      <c r="H270" s="22" t="s">
        <v>790</v>
      </c>
      <c r="I270" s="16" t="str">
        <f>VLOOKUP(E270,'[1]Справочник МТР'!$A$2:$E$521,5,FALSE)</f>
        <v/>
      </c>
      <c r="J270" s="23" t="s">
        <v>24</v>
      </c>
      <c r="K270" s="20">
        <v>4</v>
      </c>
      <c r="L270" s="28">
        <v>691.67</v>
      </c>
      <c r="M270" s="13">
        <v>2766.68</v>
      </c>
      <c r="N270" s="15"/>
      <c r="O270" s="15"/>
    </row>
    <row r="271" spans="1:15" ht="30" x14ac:dyDescent="0.25">
      <c r="A271" s="3">
        <v>266</v>
      </c>
      <c r="B271" s="3" t="s">
        <v>37</v>
      </c>
      <c r="C271" s="15"/>
      <c r="D271" s="15"/>
      <c r="E271" s="10" t="s">
        <v>283</v>
      </c>
      <c r="F271" s="15" t="str">
        <f>VLOOKUP(E271,'[1]Справочник МТР'!$A$2:$D$521,3,FALSE)</f>
        <v>Отливка</v>
      </c>
      <c r="G271" s="22" t="str">
        <f>VLOOKUP(E271,'[1]Справочник МТР'!$A$2:$D$521,4,FALSE)</f>
        <v/>
      </c>
      <c r="H271" s="22" t="s">
        <v>791</v>
      </c>
      <c r="I271" s="16" t="str">
        <f>VLOOKUP(E271,'[1]Справочник МТР'!$A$2:$E$521,5,FALSE)</f>
        <v/>
      </c>
      <c r="J271" s="23" t="s">
        <v>24</v>
      </c>
      <c r="K271" s="20">
        <v>2</v>
      </c>
      <c r="L271" s="28">
        <v>21733</v>
      </c>
      <c r="M271" s="13">
        <v>43466</v>
      </c>
      <c r="N271" s="15"/>
      <c r="O271" s="15"/>
    </row>
    <row r="272" spans="1:15" ht="30" x14ac:dyDescent="0.25">
      <c r="A272" s="3">
        <v>267</v>
      </c>
      <c r="B272" s="3" t="s">
        <v>37</v>
      </c>
      <c r="C272" s="15"/>
      <c r="D272" s="15"/>
      <c r="E272" s="10" t="s">
        <v>284</v>
      </c>
      <c r="F272" s="15" t="str">
        <f>VLOOKUP(E272,'[1]Справочник МТР'!$A$2:$D$521,3,FALSE)</f>
        <v>Отливка</v>
      </c>
      <c r="G272" s="22" t="str">
        <f>VLOOKUP(E272,'[1]Справочник МТР'!$A$2:$D$521,4,FALSE)</f>
        <v/>
      </c>
      <c r="H272" s="22" t="s">
        <v>792</v>
      </c>
      <c r="I272" s="16" t="str">
        <f>VLOOKUP(E272,'[1]Справочник МТР'!$A$2:$E$521,5,FALSE)</f>
        <v/>
      </c>
      <c r="J272" s="23" t="s">
        <v>24</v>
      </c>
      <c r="K272" s="20">
        <v>2</v>
      </c>
      <c r="L272" s="28">
        <v>30213</v>
      </c>
      <c r="M272" s="13">
        <v>60426</v>
      </c>
      <c r="N272" s="15"/>
      <c r="O272" s="15"/>
    </row>
    <row r="273" spans="1:15" ht="30" x14ac:dyDescent="0.25">
      <c r="A273" s="3">
        <v>268</v>
      </c>
      <c r="B273" s="3" t="s">
        <v>37</v>
      </c>
      <c r="C273" s="15"/>
      <c r="D273" s="15"/>
      <c r="E273" s="10" t="s">
        <v>284</v>
      </c>
      <c r="F273" s="15" t="str">
        <f>VLOOKUP(E273,'[1]Справочник МТР'!$A$2:$D$521,3,FALSE)</f>
        <v>Отливка</v>
      </c>
      <c r="G273" s="22" t="str">
        <f>VLOOKUP(E273,'[1]Справочник МТР'!$A$2:$D$521,4,FALSE)</f>
        <v/>
      </c>
      <c r="H273" s="22" t="s">
        <v>792</v>
      </c>
      <c r="I273" s="16" t="str">
        <f>VLOOKUP(E273,'[1]Справочник МТР'!$A$2:$E$521,5,FALSE)</f>
        <v/>
      </c>
      <c r="J273" s="23" t="s">
        <v>24</v>
      </c>
      <c r="K273" s="20">
        <v>4</v>
      </c>
      <c r="L273" s="28">
        <v>31391.4</v>
      </c>
      <c r="M273" s="13">
        <v>125565.6</v>
      </c>
      <c r="N273" s="15"/>
      <c r="O273" s="15"/>
    </row>
    <row r="274" spans="1:15" x14ac:dyDescent="0.25">
      <c r="A274" s="3">
        <v>269</v>
      </c>
      <c r="B274" s="3" t="s">
        <v>37</v>
      </c>
      <c r="C274" s="15"/>
      <c r="D274" s="15"/>
      <c r="E274" s="10" t="s">
        <v>285</v>
      </c>
      <c r="F274" s="15" t="str">
        <f>VLOOKUP(E274,'[1]Справочник МТР'!$A$2:$D$521,3,FALSE)</f>
        <v>Отливка колеса</v>
      </c>
      <c r="G274" s="22" t="str">
        <f>VLOOKUP(E274,'[1]Справочник МТР'!$A$2:$D$521,4,FALSE)</f>
        <v/>
      </c>
      <c r="H274" s="22" t="s">
        <v>793</v>
      </c>
      <c r="I274" s="16" t="str">
        <f>VLOOKUP(E274,'[1]Справочник МТР'!$A$2:$E$521,5,FALSE)</f>
        <v/>
      </c>
      <c r="J274" s="23" t="s">
        <v>24</v>
      </c>
      <c r="K274" s="20">
        <v>3</v>
      </c>
      <c r="L274" s="28">
        <v>54000</v>
      </c>
      <c r="M274" s="13">
        <v>162000</v>
      </c>
      <c r="N274" s="15"/>
      <c r="O274" s="15"/>
    </row>
    <row r="275" spans="1:15" ht="30" x14ac:dyDescent="0.25">
      <c r="A275" s="3">
        <v>270</v>
      </c>
      <c r="B275" s="3" t="s">
        <v>37</v>
      </c>
      <c r="C275" s="15"/>
      <c r="D275" s="15"/>
      <c r="E275" s="10" t="s">
        <v>286</v>
      </c>
      <c r="F275" s="15" t="str">
        <f>VLOOKUP(E275,'[1]Справочник МТР'!$A$2:$D$521,3,FALSE)</f>
        <v>Охладитель водомасляный</v>
      </c>
      <c r="G275" s="22" t="str">
        <f>VLOOKUP(E275,'[1]Справочник МТР'!$A$2:$D$521,4,FALSE)</f>
        <v/>
      </c>
      <c r="H275" s="22" t="s">
        <v>794</v>
      </c>
      <c r="I275" s="16" t="str">
        <f>VLOOKUP(E275,'[1]Справочник МТР'!$A$2:$E$521,5,FALSE)</f>
        <v/>
      </c>
      <c r="J275" s="23" t="s">
        <v>24</v>
      </c>
      <c r="K275" s="20">
        <v>1</v>
      </c>
      <c r="L275" s="28">
        <v>46610.17</v>
      </c>
      <c r="M275" s="13">
        <v>46610.17</v>
      </c>
      <c r="N275" s="15"/>
      <c r="O275" s="15"/>
    </row>
    <row r="276" spans="1:15" x14ac:dyDescent="0.25">
      <c r="A276" s="3">
        <v>271</v>
      </c>
      <c r="B276" s="3" t="s">
        <v>37</v>
      </c>
      <c r="C276" s="15"/>
      <c r="D276" s="15"/>
      <c r="E276" s="10" t="s">
        <v>287</v>
      </c>
      <c r="F276" s="15" t="str">
        <f>VLOOKUP(E276,'[1]Справочник МТР'!$A$2:$D$521,3,FALSE)</f>
        <v>Палец поршня</v>
      </c>
      <c r="G276" s="22" t="str">
        <f>VLOOKUP(E276,'[1]Справочник МТР'!$A$2:$D$521,4,FALSE)</f>
        <v/>
      </c>
      <c r="H276" s="22" t="s">
        <v>795</v>
      </c>
      <c r="I276" s="16" t="str">
        <f>VLOOKUP(E276,'[1]Справочник МТР'!$A$2:$E$521,5,FALSE)</f>
        <v/>
      </c>
      <c r="J276" s="23" t="s">
        <v>24</v>
      </c>
      <c r="K276" s="20">
        <v>12</v>
      </c>
      <c r="L276" s="28">
        <v>3944.3</v>
      </c>
      <c r="M276" s="13">
        <v>47331.6</v>
      </c>
      <c r="N276" s="15"/>
      <c r="O276" s="15"/>
    </row>
    <row r="277" spans="1:15" x14ac:dyDescent="0.25">
      <c r="A277" s="3">
        <v>272</v>
      </c>
      <c r="B277" s="3" t="s">
        <v>37</v>
      </c>
      <c r="C277" s="15"/>
      <c r="D277" s="15"/>
      <c r="E277" s="10" t="s">
        <v>288</v>
      </c>
      <c r="F277" s="15" t="str">
        <f>VLOOKUP(E277,'[1]Справочник МТР'!$A$2:$D$521,3,FALSE)</f>
        <v>Палец резиновый</v>
      </c>
      <c r="G277" s="22" t="str">
        <f>VLOOKUP(E277,'[1]Справочник МТР'!$A$2:$D$521,4,FALSE)</f>
        <v>15/14 h9</v>
      </c>
      <c r="H277" s="22" t="s">
        <v>796</v>
      </c>
      <c r="I277" s="16" t="str">
        <f>VLOOKUP(E277,'[1]Справочник МТР'!$A$2:$E$521,5,FALSE)</f>
        <v/>
      </c>
      <c r="J277" s="23" t="s">
        <v>24</v>
      </c>
      <c r="K277" s="20">
        <v>100</v>
      </c>
      <c r="L277" s="28">
        <v>15.51</v>
      </c>
      <c r="M277" s="13">
        <v>1551</v>
      </c>
      <c r="N277" s="15"/>
      <c r="O277" s="15"/>
    </row>
    <row r="278" spans="1:15" ht="30" x14ac:dyDescent="0.25">
      <c r="A278" s="3">
        <v>273</v>
      </c>
      <c r="B278" s="3" t="s">
        <v>37</v>
      </c>
      <c r="C278" s="15"/>
      <c r="D278" s="15"/>
      <c r="E278" s="10" t="s">
        <v>289</v>
      </c>
      <c r="F278" s="15" t="str">
        <f>VLOOKUP(E278,'[1]Справочник МТР'!$A$2:$D$521,3,FALSE)</f>
        <v>Пара плунжерная</v>
      </c>
      <c r="G278" s="22" t="str">
        <f>VLOOKUP(E278,'[1]Справочник МТР'!$A$2:$D$521,4,FALSE)</f>
        <v/>
      </c>
      <c r="H278" s="22" t="s">
        <v>797</v>
      </c>
      <c r="I278" s="16" t="str">
        <f>VLOOKUP(E278,'[1]Справочник МТР'!$A$2:$E$521,5,FALSE)</f>
        <v/>
      </c>
      <c r="J278" s="23" t="s">
        <v>24</v>
      </c>
      <c r="K278" s="20">
        <v>8</v>
      </c>
      <c r="L278" s="28">
        <v>3416.67</v>
      </c>
      <c r="M278" s="13">
        <v>27333.360000000001</v>
      </c>
      <c r="N278" s="15"/>
      <c r="O278" s="15"/>
    </row>
    <row r="279" spans="1:15" ht="30" x14ac:dyDescent="0.25">
      <c r="A279" s="3">
        <v>274</v>
      </c>
      <c r="B279" s="3" t="s">
        <v>37</v>
      </c>
      <c r="C279" s="15"/>
      <c r="D279" s="15"/>
      <c r="E279" s="10" t="s">
        <v>290</v>
      </c>
      <c r="F279" s="15" t="str">
        <f>VLOOKUP(E279,'[1]Справочник МТР'!$A$2:$D$521,3,FALSE)</f>
        <v>Пара плунжерная</v>
      </c>
      <c r="G279" s="22" t="str">
        <f>VLOOKUP(E279,'[1]Справочник МТР'!$A$2:$D$521,4,FALSE)</f>
        <v/>
      </c>
      <c r="H279" s="22" t="s">
        <v>798</v>
      </c>
      <c r="I279" s="16" t="str">
        <f>VLOOKUP(E279,'[1]Справочник МТР'!$A$2:$E$521,5,FALSE)</f>
        <v/>
      </c>
      <c r="J279" s="23" t="s">
        <v>24</v>
      </c>
      <c r="K279" s="20">
        <v>6</v>
      </c>
      <c r="L279" s="28">
        <v>2910</v>
      </c>
      <c r="M279" s="13">
        <v>17460</v>
      </c>
      <c r="N279" s="15"/>
      <c r="O279" s="15"/>
    </row>
    <row r="280" spans="1:15" x14ac:dyDescent="0.25">
      <c r="A280" s="3">
        <v>275</v>
      </c>
      <c r="B280" s="3" t="s">
        <v>37</v>
      </c>
      <c r="C280" s="15"/>
      <c r="D280" s="15"/>
      <c r="E280" s="10" t="s">
        <v>291</v>
      </c>
      <c r="F280" s="15" t="str">
        <f>VLOOKUP(E280,'[1]Справочник МТР'!$A$2:$D$521,3,FALSE)</f>
        <v>Пара плунжерная</v>
      </c>
      <c r="G280" s="22" t="str">
        <f>VLOOKUP(E280,'[1]Справочник МТР'!$A$2:$D$521,4,FALSE)</f>
        <v/>
      </c>
      <c r="H280" s="22" t="s">
        <v>799</v>
      </c>
      <c r="I280" s="16" t="str">
        <f>VLOOKUP(E280,'[1]Справочник МТР'!$A$2:$E$521,5,FALSE)</f>
        <v/>
      </c>
      <c r="J280" s="23" t="s">
        <v>24</v>
      </c>
      <c r="K280" s="20">
        <v>2</v>
      </c>
      <c r="L280" s="28">
        <v>3000</v>
      </c>
      <c r="M280" s="13">
        <v>6000</v>
      </c>
      <c r="N280" s="15"/>
      <c r="O280" s="15"/>
    </row>
    <row r="281" spans="1:15" ht="30" x14ac:dyDescent="0.25">
      <c r="A281" s="3">
        <v>276</v>
      </c>
      <c r="B281" s="3" t="s">
        <v>37</v>
      </c>
      <c r="C281" s="15"/>
      <c r="D281" s="15"/>
      <c r="E281" s="10" t="s">
        <v>292</v>
      </c>
      <c r="F281" s="15" t="str">
        <f>VLOOKUP(E281,'[1]Справочник МТР'!$A$2:$D$521,3,FALSE)</f>
        <v>Паронит</v>
      </c>
      <c r="G281" s="22" t="str">
        <f>VLOOKUP(E281,'[1]Справочник МТР'!$A$2:$D$521,4,FALSE)</f>
        <v>ТД-45</v>
      </c>
      <c r="H281" s="22" t="s">
        <v>800</v>
      </c>
      <c r="I281" s="16" t="str">
        <f>VLOOKUP(E281,'[1]Справочник МТР'!$A$2:$E$521,5,FALSE)</f>
        <v>ТУ 2570-010-21523050-2017</v>
      </c>
      <c r="J281" s="23" t="s">
        <v>34</v>
      </c>
      <c r="K281" s="20">
        <v>5</v>
      </c>
      <c r="L281" s="28">
        <v>810</v>
      </c>
      <c r="M281" s="13">
        <v>4050</v>
      </c>
      <c r="N281" s="15"/>
      <c r="O281" s="15"/>
    </row>
    <row r="282" spans="1:15" ht="30" x14ac:dyDescent="0.25">
      <c r="A282" s="3">
        <v>277</v>
      </c>
      <c r="B282" s="3" t="s">
        <v>37</v>
      </c>
      <c r="C282" s="15"/>
      <c r="D282" s="15"/>
      <c r="E282" s="10" t="s">
        <v>292</v>
      </c>
      <c r="F282" s="15" t="str">
        <f>VLOOKUP(E282,'[1]Справочник МТР'!$A$2:$D$521,3,FALSE)</f>
        <v>Паронит</v>
      </c>
      <c r="G282" s="22" t="str">
        <f>VLOOKUP(E282,'[1]Справочник МТР'!$A$2:$D$521,4,FALSE)</f>
        <v>ТД-45</v>
      </c>
      <c r="H282" s="22" t="s">
        <v>800</v>
      </c>
      <c r="I282" s="16" t="str">
        <f>VLOOKUP(E282,'[1]Справочник МТР'!$A$2:$E$521,5,FALSE)</f>
        <v>ТУ 2570-010-21523050-2017</v>
      </c>
      <c r="J282" s="23" t="s">
        <v>34</v>
      </c>
      <c r="K282" s="20">
        <v>2.5</v>
      </c>
      <c r="L282" s="28">
        <v>810</v>
      </c>
      <c r="M282" s="13">
        <v>2025</v>
      </c>
      <c r="N282" s="15"/>
      <c r="O282" s="15"/>
    </row>
    <row r="283" spans="1:15" ht="30" x14ac:dyDescent="0.25">
      <c r="A283" s="3">
        <v>278</v>
      </c>
      <c r="B283" s="3" t="s">
        <v>37</v>
      </c>
      <c r="C283" s="15"/>
      <c r="D283" s="15"/>
      <c r="E283" s="10" t="s">
        <v>293</v>
      </c>
      <c r="F283" s="15" t="str">
        <f>VLOOKUP(E283,'[1]Справочник МТР'!$A$2:$D$521,3,FALSE)</f>
        <v>Патрон резьбовой</v>
      </c>
      <c r="G283" s="22" t="str">
        <f>VLOOKUP(E283,'[1]Справочник МТР'!$A$2:$D$521,4,FALSE)</f>
        <v>ЭРА</v>
      </c>
      <c r="H283" s="22" t="s">
        <v>801</v>
      </c>
      <c r="I283" s="16" t="str">
        <f>VLOOKUP(E283,'[1]Справочник МТР'!$A$2:$E$521,5,FALSE)</f>
        <v/>
      </c>
      <c r="J283" s="23" t="s">
        <v>24</v>
      </c>
      <c r="K283" s="20">
        <v>5</v>
      </c>
      <c r="L283" s="28">
        <v>40.82</v>
      </c>
      <c r="M283" s="13">
        <v>204.1</v>
      </c>
      <c r="N283" s="15"/>
      <c r="O283" s="15"/>
    </row>
    <row r="284" spans="1:15" ht="45" x14ac:dyDescent="0.25">
      <c r="A284" s="3">
        <v>279</v>
      </c>
      <c r="B284" s="3" t="s">
        <v>37</v>
      </c>
      <c r="C284" s="15"/>
      <c r="D284" s="15"/>
      <c r="E284" s="10" t="s">
        <v>294</v>
      </c>
      <c r="F284" s="15" t="str">
        <f>VLOOKUP(E284,'[1]Справочник МТР'!$A$2:$D$521,3,FALSE)</f>
        <v>Пенопласт</v>
      </c>
      <c r="G284" s="22" t="str">
        <f>VLOOKUP(E284,'[1]Справочник МТР'!$A$2:$D$521,4,FALSE)</f>
        <v>ППС-10</v>
      </c>
      <c r="H284" s="22" t="s">
        <v>802</v>
      </c>
      <c r="I284" s="16" t="str">
        <f>VLOOKUP(E284,'[1]Справочник МТР'!$A$2:$E$521,5,FALSE)</f>
        <v>ГОСТ 15588-2014</v>
      </c>
      <c r="J284" s="23" t="s">
        <v>1059</v>
      </c>
      <c r="K284" s="20">
        <v>0.9</v>
      </c>
      <c r="L284" s="28">
        <v>2291.67</v>
      </c>
      <c r="M284" s="13">
        <v>2062.5</v>
      </c>
      <c r="N284" s="15"/>
      <c r="O284" s="15"/>
    </row>
    <row r="285" spans="1:15" ht="60" x14ac:dyDescent="0.25">
      <c r="A285" s="3">
        <v>280</v>
      </c>
      <c r="B285" s="3" t="s">
        <v>37</v>
      </c>
      <c r="C285" s="15"/>
      <c r="D285" s="15"/>
      <c r="E285" s="10" t="s">
        <v>295</v>
      </c>
      <c r="F285" s="15" t="str">
        <f>VLOOKUP(E285,'[1]Справочник МТР'!$A$2:$D$521,3,FALSE)</f>
        <v>Переключатель пакетный</v>
      </c>
      <c r="G285" s="22" t="str">
        <f>VLOOKUP(E285,'[1]Справочник МТР'!$A$2:$D$521,4,FALSE)</f>
        <v>ПП 3-100/Н2 М1 сил.56 EKF PROxima</v>
      </c>
      <c r="H285" s="22" t="s">
        <v>803</v>
      </c>
      <c r="I285" s="16" t="str">
        <f>VLOOKUP(E285,'[1]Справочник МТР'!$A$2:$E$521,5,FALSE)</f>
        <v/>
      </c>
      <c r="J285" s="23" t="s">
        <v>24</v>
      </c>
      <c r="K285" s="20">
        <v>3</v>
      </c>
      <c r="L285" s="28">
        <v>9550.85</v>
      </c>
      <c r="M285" s="13">
        <v>28652.55</v>
      </c>
      <c r="N285" s="15"/>
      <c r="O285" s="15"/>
    </row>
    <row r="286" spans="1:15" ht="30" x14ac:dyDescent="0.25">
      <c r="A286" s="3">
        <v>281</v>
      </c>
      <c r="B286" s="3" t="s">
        <v>37</v>
      </c>
      <c r="C286" s="15"/>
      <c r="D286" s="15"/>
      <c r="E286" s="10" t="s">
        <v>296</v>
      </c>
      <c r="F286" s="15" t="str">
        <f>VLOOKUP(E286,'[1]Справочник МТР'!$A$2:$D$521,3,FALSE)</f>
        <v>Переход</v>
      </c>
      <c r="G286" s="22" t="str">
        <f>VLOOKUP(E286,'[1]Справочник МТР'!$A$2:$D$521,4,FALSE)</f>
        <v/>
      </c>
      <c r="H286" s="22" t="s">
        <v>804</v>
      </c>
      <c r="I286" s="16" t="str">
        <f>VLOOKUP(E286,'[1]Справочник МТР'!$A$2:$E$521,5,FALSE)</f>
        <v/>
      </c>
      <c r="J286" s="23" t="s">
        <v>24</v>
      </c>
      <c r="K286" s="20">
        <v>19</v>
      </c>
      <c r="L286" s="28">
        <v>195.83</v>
      </c>
      <c r="M286" s="13">
        <v>3720.77</v>
      </c>
      <c r="N286" s="15"/>
      <c r="O286" s="15"/>
    </row>
    <row r="287" spans="1:15" ht="30" x14ac:dyDescent="0.25">
      <c r="A287" s="3">
        <v>282</v>
      </c>
      <c r="B287" s="3" t="s">
        <v>37</v>
      </c>
      <c r="C287" s="15"/>
      <c r="D287" s="15"/>
      <c r="E287" s="10" t="s">
        <v>297</v>
      </c>
      <c r="F287" s="15" t="str">
        <f>VLOOKUP(E287,'[1]Справочник МТР'!$A$2:$D$521,3,FALSE)</f>
        <v>Переход</v>
      </c>
      <c r="G287" s="22" t="str">
        <f>VLOOKUP(E287,'[1]Справочник МТР'!$A$2:$D$521,4,FALSE)</f>
        <v>250х150 40</v>
      </c>
      <c r="H287" s="22" t="s">
        <v>805</v>
      </c>
      <c r="I287" s="16" t="str">
        <f>VLOOKUP(E287,'[1]Справочник МТР'!$A$2:$E$521,5,FALSE)</f>
        <v>СТО ЦКТИ 318.05-2009</v>
      </c>
      <c r="J287" s="23" t="s">
        <v>24</v>
      </c>
      <c r="K287" s="20">
        <v>4</v>
      </c>
      <c r="L287" s="28">
        <v>270.83</v>
      </c>
      <c r="M287" s="13">
        <v>1083.32</v>
      </c>
      <c r="N287" s="15"/>
      <c r="O287" s="15"/>
    </row>
    <row r="288" spans="1:15" ht="30" x14ac:dyDescent="0.25">
      <c r="A288" s="3">
        <v>283</v>
      </c>
      <c r="B288" s="3" t="s">
        <v>37</v>
      </c>
      <c r="C288" s="15"/>
      <c r="D288" s="15"/>
      <c r="E288" s="10" t="s">
        <v>298</v>
      </c>
      <c r="F288" s="15" t="str">
        <f>VLOOKUP(E288,'[1]Справочник МТР'!$A$2:$D$521,3,FALSE)</f>
        <v>Переход</v>
      </c>
      <c r="G288" s="22" t="str">
        <f>VLOOKUP(E288,'[1]Справочник МТР'!$A$2:$D$521,4,FALSE)</f>
        <v>355/150</v>
      </c>
      <c r="H288" s="22" t="s">
        <v>806</v>
      </c>
      <c r="I288" s="16" t="str">
        <f>VLOOKUP(E288,'[1]Справочник МТР'!$A$2:$E$521,5,FALSE)</f>
        <v/>
      </c>
      <c r="J288" s="23" t="s">
        <v>24</v>
      </c>
      <c r="K288" s="20">
        <v>2</v>
      </c>
      <c r="L288" s="28">
        <v>825</v>
      </c>
      <c r="M288" s="13">
        <v>1650</v>
      </c>
      <c r="N288" s="15"/>
      <c r="O288" s="15"/>
    </row>
    <row r="289" spans="1:15" ht="30" x14ac:dyDescent="0.25">
      <c r="A289" s="3">
        <v>284</v>
      </c>
      <c r="B289" s="3" t="s">
        <v>37</v>
      </c>
      <c r="C289" s="15"/>
      <c r="D289" s="15"/>
      <c r="E289" s="10" t="s">
        <v>299</v>
      </c>
      <c r="F289" s="15" t="str">
        <f>VLOOKUP(E289,'[1]Справочник МТР'!$A$2:$D$521,3,FALSE)</f>
        <v>Переходник</v>
      </c>
      <c r="G289" s="22" t="str">
        <f>VLOOKUP(E289,'[1]Справочник МТР'!$A$2:$D$521,4,FALSE)</f>
        <v>ПМ 100 Ц</v>
      </c>
      <c r="H289" s="22" t="s">
        <v>807</v>
      </c>
      <c r="I289" s="16" t="str">
        <f>VLOOKUP(E289,'[1]Справочник МТР'!$A$2:$E$521,5,FALSE)</f>
        <v/>
      </c>
      <c r="J289" s="23" t="s">
        <v>24</v>
      </c>
      <c r="K289" s="20">
        <v>27</v>
      </c>
      <c r="L289" s="28">
        <v>55.02</v>
      </c>
      <c r="M289" s="13">
        <v>1485.54</v>
      </c>
      <c r="N289" s="15"/>
      <c r="O289" s="15"/>
    </row>
    <row r="290" spans="1:15" ht="45" x14ac:dyDescent="0.25">
      <c r="A290" s="3">
        <v>285</v>
      </c>
      <c r="B290" s="3" t="s">
        <v>37</v>
      </c>
      <c r="C290" s="15"/>
      <c r="D290" s="15"/>
      <c r="E290" s="10" t="s">
        <v>300</v>
      </c>
      <c r="F290" s="15" t="str">
        <f>VLOOKUP(E290,'[1]Справочник МТР'!$A$2:$D$521,3,FALSE)</f>
        <v>Пластина резиновая</v>
      </c>
      <c r="G290" s="22" t="str">
        <f>VLOOKUP(E290,'[1]Справочник МТР'!$A$2:$D$521,4,FALSE)</f>
        <v>2Н-II-ТМКЩ-С-2</v>
      </c>
      <c r="H290" s="22" t="s">
        <v>808</v>
      </c>
      <c r="I290" s="16" t="str">
        <f>VLOOKUP(E290,'[1]Справочник МТР'!$A$2:$E$521,5,FALSE)</f>
        <v>ГОСТ 7338-90</v>
      </c>
      <c r="J290" s="23" t="s">
        <v>34</v>
      </c>
      <c r="K290" s="20">
        <v>84.72</v>
      </c>
      <c r="L290" s="28">
        <v>62.5</v>
      </c>
      <c r="M290" s="13">
        <v>5295</v>
      </c>
      <c r="N290" s="15"/>
      <c r="O290" s="15"/>
    </row>
    <row r="291" spans="1:15" ht="45" x14ac:dyDescent="0.25">
      <c r="A291" s="3">
        <v>286</v>
      </c>
      <c r="B291" s="3" t="s">
        <v>37</v>
      </c>
      <c r="C291" s="15"/>
      <c r="D291" s="15"/>
      <c r="E291" s="10" t="s">
        <v>301</v>
      </c>
      <c r="F291" s="15" t="str">
        <f>VLOOKUP(E291,'[1]Справочник МТР'!$A$2:$D$521,3,FALSE)</f>
        <v>Пластина резиновая</v>
      </c>
      <c r="G291" s="22" t="str">
        <f>VLOOKUP(E291,'[1]Справочник МТР'!$A$2:$D$521,4,FALSE)</f>
        <v>2Н-I-ТМКЩ-С-14</v>
      </c>
      <c r="H291" s="22" t="s">
        <v>809</v>
      </c>
      <c r="I291" s="16" t="str">
        <f>VLOOKUP(E291,'[1]Справочник МТР'!$A$2:$E$521,5,FALSE)</f>
        <v>ГОСТ 7338-90</v>
      </c>
      <c r="J291" s="23" t="s">
        <v>34</v>
      </c>
      <c r="K291" s="20">
        <v>57.4</v>
      </c>
      <c r="L291" s="28">
        <v>61.2</v>
      </c>
      <c r="M291" s="13">
        <v>3512.88</v>
      </c>
      <c r="N291" s="15"/>
      <c r="O291" s="15"/>
    </row>
    <row r="292" spans="1:15" ht="60" x14ac:dyDescent="0.25">
      <c r="A292" s="3">
        <v>287</v>
      </c>
      <c r="B292" s="3" t="s">
        <v>37</v>
      </c>
      <c r="C292" s="15"/>
      <c r="D292" s="15"/>
      <c r="E292" s="10" t="s">
        <v>302</v>
      </c>
      <c r="F292" s="15" t="str">
        <f>VLOOKUP(E292,'[1]Справочник МТР'!$A$2:$D$521,3,FALSE)</f>
        <v>Пластина резиновая</v>
      </c>
      <c r="G292" s="22" t="str">
        <f>VLOOKUP(E292,'[1]Справочник МТР'!$A$2:$D$521,4,FALSE)</f>
        <v>2Ф-I-МБС-С-40</v>
      </c>
      <c r="H292" s="22" t="s">
        <v>810</v>
      </c>
      <c r="I292" s="16" t="str">
        <f>VLOOKUP(E292,'[1]Справочник МТР'!$A$2:$E$521,5,FALSE)</f>
        <v>ГОСТ 7338-90</v>
      </c>
      <c r="J292" s="23" t="s">
        <v>34</v>
      </c>
      <c r="K292" s="20">
        <v>18.73</v>
      </c>
      <c r="L292" s="28">
        <v>147.5</v>
      </c>
      <c r="M292" s="13">
        <v>2762.68</v>
      </c>
      <c r="N292" s="15"/>
      <c r="O292" s="15"/>
    </row>
    <row r="293" spans="1:15" ht="30" x14ac:dyDescent="0.25">
      <c r="A293" s="3">
        <v>288</v>
      </c>
      <c r="B293" s="3" t="s">
        <v>37</v>
      </c>
      <c r="C293" s="15"/>
      <c r="D293" s="15"/>
      <c r="E293" s="10" t="s">
        <v>303</v>
      </c>
      <c r="F293" s="15" t="str">
        <f>VLOOKUP(E293,'[1]Справочник МТР'!$A$2:$D$521,3,FALSE)</f>
        <v>Подводка гибкая</v>
      </c>
      <c r="G293" s="22" t="str">
        <f>VLOOKUP(E293,'[1]Справочник МТР'!$A$2:$D$521,4,FALSE)</f>
        <v>Klip</v>
      </c>
      <c r="H293" s="22" t="s">
        <v>811</v>
      </c>
      <c r="I293" s="16" t="str">
        <f>VLOOKUP(E293,'[1]Справочник МТР'!$A$2:$E$521,5,FALSE)</f>
        <v/>
      </c>
      <c r="J293" s="23" t="s">
        <v>24</v>
      </c>
      <c r="K293" s="20">
        <v>7</v>
      </c>
      <c r="L293" s="28">
        <v>104.13</v>
      </c>
      <c r="M293" s="13">
        <v>728.91</v>
      </c>
      <c r="N293" s="15"/>
      <c r="O293" s="15"/>
    </row>
    <row r="294" spans="1:15" ht="30" x14ac:dyDescent="0.25">
      <c r="A294" s="3">
        <v>289</v>
      </c>
      <c r="B294" s="3" t="s">
        <v>37</v>
      </c>
      <c r="C294" s="15"/>
      <c r="D294" s="15"/>
      <c r="E294" s="10" t="s">
        <v>303</v>
      </c>
      <c r="F294" s="15" t="str">
        <f>VLOOKUP(E294,'[1]Справочник МТР'!$A$2:$D$521,3,FALSE)</f>
        <v>Подводка гибкая</v>
      </c>
      <c r="G294" s="22" t="str">
        <f>VLOOKUP(E294,'[1]Справочник МТР'!$A$2:$D$521,4,FALSE)</f>
        <v>Klip</v>
      </c>
      <c r="H294" s="22" t="s">
        <v>811</v>
      </c>
      <c r="I294" s="16" t="str">
        <f>VLOOKUP(E294,'[1]Справочник МТР'!$A$2:$E$521,5,FALSE)</f>
        <v/>
      </c>
      <c r="J294" s="23" t="s">
        <v>24</v>
      </c>
      <c r="K294" s="20">
        <v>6</v>
      </c>
      <c r="L294" s="28">
        <v>104.13</v>
      </c>
      <c r="M294" s="13">
        <v>624.78</v>
      </c>
      <c r="N294" s="15"/>
      <c r="O294" s="15"/>
    </row>
    <row r="295" spans="1:15" x14ac:dyDescent="0.25">
      <c r="A295" s="3">
        <v>290</v>
      </c>
      <c r="B295" s="3" t="s">
        <v>37</v>
      </c>
      <c r="C295" s="15"/>
      <c r="D295" s="15"/>
      <c r="E295" s="10" t="s">
        <v>304</v>
      </c>
      <c r="F295" s="15" t="str">
        <f>VLOOKUP(E295,'[1]Справочник МТР'!$A$2:$D$521,3,FALSE)</f>
        <v>Подшипник</v>
      </c>
      <c r="G295" s="22" t="str">
        <f>VLOOKUP(E295,'[1]Справочник МТР'!$A$2:$D$521,4,FALSE)</f>
        <v>154х96х265</v>
      </c>
      <c r="H295" s="22" t="s">
        <v>812</v>
      </c>
      <c r="I295" s="16" t="str">
        <f>VLOOKUP(E295,'[1]Справочник МТР'!$A$2:$E$521,5,FALSE)</f>
        <v/>
      </c>
      <c r="J295" s="23" t="s">
        <v>24</v>
      </c>
      <c r="K295" s="20">
        <v>1</v>
      </c>
      <c r="L295" s="28">
        <v>11333.23</v>
      </c>
      <c r="M295" s="13">
        <v>11333.23</v>
      </c>
      <c r="N295" s="15"/>
      <c r="O295" s="15"/>
    </row>
    <row r="296" spans="1:15" ht="30" x14ac:dyDescent="0.25">
      <c r="A296" s="3">
        <v>291</v>
      </c>
      <c r="B296" s="3" t="s">
        <v>37</v>
      </c>
      <c r="C296" s="15"/>
      <c r="D296" s="15"/>
      <c r="E296" s="10" t="s">
        <v>305</v>
      </c>
      <c r="F296" s="15" t="str">
        <f>VLOOKUP(E296,'[1]Справочник МТР'!$A$2:$D$521,3,FALSE)</f>
        <v>Подшипник</v>
      </c>
      <c r="G296" s="22" t="str">
        <f>VLOOKUP(E296,'[1]Справочник МТР'!$A$2:$D$521,4,FALSE)</f>
        <v>32207</v>
      </c>
      <c r="H296" s="22" t="s">
        <v>813</v>
      </c>
      <c r="I296" s="16" t="str">
        <f>VLOOKUP(E296,'[1]Справочник МТР'!$A$2:$E$521,5,FALSE)</f>
        <v>ГОСТ 8328-75 ГОСТ 520-2011</v>
      </c>
      <c r="J296" s="23" t="s">
        <v>24</v>
      </c>
      <c r="K296" s="20">
        <v>2</v>
      </c>
      <c r="L296" s="28">
        <v>208.34</v>
      </c>
      <c r="M296" s="13">
        <v>416.68</v>
      </c>
      <c r="N296" s="15"/>
      <c r="O296" s="15"/>
    </row>
    <row r="297" spans="1:15" ht="30" x14ac:dyDescent="0.25">
      <c r="A297" s="3">
        <v>292</v>
      </c>
      <c r="B297" s="3" t="s">
        <v>37</v>
      </c>
      <c r="C297" s="15"/>
      <c r="D297" s="15"/>
      <c r="E297" s="10" t="s">
        <v>305</v>
      </c>
      <c r="F297" s="15" t="str">
        <f>VLOOKUP(E297,'[1]Справочник МТР'!$A$2:$D$521,3,FALSE)</f>
        <v>Подшипник</v>
      </c>
      <c r="G297" s="22" t="str">
        <f>VLOOKUP(E297,'[1]Справочник МТР'!$A$2:$D$521,4,FALSE)</f>
        <v>32207</v>
      </c>
      <c r="H297" s="22" t="s">
        <v>813</v>
      </c>
      <c r="I297" s="16" t="str">
        <f>VLOOKUP(E297,'[1]Справочник МТР'!$A$2:$E$521,5,FALSE)</f>
        <v>ГОСТ 8328-75 ГОСТ 520-2011</v>
      </c>
      <c r="J297" s="23" t="s">
        <v>24</v>
      </c>
      <c r="K297" s="20">
        <v>2</v>
      </c>
      <c r="L297" s="28">
        <v>385.84</v>
      </c>
      <c r="M297" s="13">
        <v>771.68</v>
      </c>
      <c r="N297" s="15"/>
      <c r="O297" s="15"/>
    </row>
    <row r="298" spans="1:15" ht="30" x14ac:dyDescent="0.25">
      <c r="A298" s="3">
        <v>293</v>
      </c>
      <c r="B298" s="3" t="s">
        <v>37</v>
      </c>
      <c r="C298" s="15"/>
      <c r="D298" s="15"/>
      <c r="E298" s="10" t="s">
        <v>306</v>
      </c>
      <c r="F298" s="15" t="str">
        <f>VLOOKUP(E298,'[1]Справочник МТР'!$A$2:$D$521,3,FALSE)</f>
        <v>Подшипник</v>
      </c>
      <c r="G298" s="22" t="str">
        <f>VLOOKUP(E298,'[1]Справочник МТР'!$A$2:$D$521,4,FALSE)</f>
        <v>32314Л</v>
      </c>
      <c r="H298" s="22" t="s">
        <v>814</v>
      </c>
      <c r="I298" s="16" t="str">
        <f>VLOOKUP(E298,'[1]Справочник МТР'!$A$2:$E$521,5,FALSE)</f>
        <v>ГОСТ 8328-75</v>
      </c>
      <c r="J298" s="23" t="s">
        <v>24</v>
      </c>
      <c r="K298" s="20">
        <v>3</v>
      </c>
      <c r="L298" s="28">
        <v>1385.83</v>
      </c>
      <c r="M298" s="13">
        <v>4157.49</v>
      </c>
      <c r="N298" s="15"/>
      <c r="O298" s="15"/>
    </row>
    <row r="299" spans="1:15" ht="30" x14ac:dyDescent="0.25">
      <c r="A299" s="3">
        <v>294</v>
      </c>
      <c r="B299" s="3" t="s">
        <v>37</v>
      </c>
      <c r="C299" s="15"/>
      <c r="D299" s="15"/>
      <c r="E299" s="10" t="s">
        <v>307</v>
      </c>
      <c r="F299" s="15" t="str">
        <f>VLOOKUP(E299,'[1]Справочник МТР'!$A$2:$D$521,3,FALSE)</f>
        <v>Подшипник</v>
      </c>
      <c r="G299" s="22" t="str">
        <f>VLOOKUP(E299,'[1]Справочник МТР'!$A$2:$D$521,4,FALSE)</f>
        <v>80201</v>
      </c>
      <c r="H299" s="22" t="s">
        <v>815</v>
      </c>
      <c r="I299" s="16" t="str">
        <f>VLOOKUP(E299,'[1]Справочник МТР'!$A$2:$E$521,5,FALSE)</f>
        <v>ГОСТ 520-2011</v>
      </c>
      <c r="J299" s="23" t="s">
        <v>24</v>
      </c>
      <c r="K299" s="20">
        <v>2</v>
      </c>
      <c r="L299" s="28">
        <v>26.67</v>
      </c>
      <c r="M299" s="13">
        <v>53.34</v>
      </c>
      <c r="N299" s="15"/>
      <c r="O299" s="15"/>
    </row>
    <row r="300" spans="1:15" ht="30" x14ac:dyDescent="0.25">
      <c r="A300" s="3">
        <v>295</v>
      </c>
      <c r="B300" s="3" t="s">
        <v>37</v>
      </c>
      <c r="C300" s="15"/>
      <c r="D300" s="15"/>
      <c r="E300" s="10" t="s">
        <v>308</v>
      </c>
      <c r="F300" s="15" t="str">
        <f>VLOOKUP(E300,'[1]Справочник МТР'!$A$2:$D$521,3,FALSE)</f>
        <v>Подшипник</v>
      </c>
      <c r="G300" s="22" t="str">
        <f>VLOOKUP(E300,'[1]Справочник МТР'!$A$2:$D$521,4,FALSE)</f>
        <v>22228 CCK/W33- H 3128</v>
      </c>
      <c r="H300" s="22" t="s">
        <v>816</v>
      </c>
      <c r="I300" s="16" t="str">
        <f>VLOOKUP(E300,'[1]Справочник МТР'!$A$2:$E$521,5,FALSE)</f>
        <v>ГОСТ 8545-75</v>
      </c>
      <c r="J300" s="23" t="s">
        <v>24</v>
      </c>
      <c r="K300" s="20">
        <v>1</v>
      </c>
      <c r="L300" s="28">
        <v>3727.88</v>
      </c>
      <c r="M300" s="13">
        <v>3727.88</v>
      </c>
      <c r="N300" s="15"/>
      <c r="O300" s="15"/>
    </row>
    <row r="301" spans="1:15" x14ac:dyDescent="0.25">
      <c r="A301" s="3">
        <v>296</v>
      </c>
      <c r="B301" s="3" t="s">
        <v>37</v>
      </c>
      <c r="C301" s="15"/>
      <c r="D301" s="15"/>
      <c r="E301" s="10" t="s">
        <v>309</v>
      </c>
      <c r="F301" s="15" t="str">
        <f>VLOOKUP(E301,'[1]Справочник МТР'!$A$2:$D$521,3,FALSE)</f>
        <v>Подшипник резино-металлический</v>
      </c>
      <c r="G301" s="22" t="str">
        <f>VLOOKUP(E301,'[1]Справочник МТР'!$A$2:$D$521,4,FALSE)</f>
        <v>219/185х150х490</v>
      </c>
      <c r="H301" s="22" t="s">
        <v>817</v>
      </c>
      <c r="I301" s="16" t="str">
        <f>VLOOKUP(E301,'[1]Справочник МТР'!$A$2:$E$521,5,FALSE)</f>
        <v>ТУ 212 РСФСР 80-84</v>
      </c>
      <c r="J301" s="23" t="s">
        <v>24</v>
      </c>
      <c r="K301" s="20">
        <v>2</v>
      </c>
      <c r="L301" s="28">
        <v>16025.27</v>
      </c>
      <c r="M301" s="13">
        <v>32050.54</v>
      </c>
      <c r="N301" s="15"/>
      <c r="O301" s="15"/>
    </row>
    <row r="302" spans="1:15" x14ac:dyDescent="0.25">
      <c r="A302" s="3">
        <v>297</v>
      </c>
      <c r="B302" s="3" t="s">
        <v>37</v>
      </c>
      <c r="C302" s="15"/>
      <c r="D302" s="15"/>
      <c r="E302" s="10" t="s">
        <v>310</v>
      </c>
      <c r="F302" s="15" t="str">
        <f>VLOOKUP(E302,'[1]Справочник МТР'!$A$2:$D$521,3,FALSE)</f>
        <v>Подшипник резино-металлический</v>
      </c>
      <c r="G302" s="22" t="str">
        <f>VLOOKUP(E302,'[1]Справочник МТР'!$A$2:$D$521,4,FALSE)</f>
        <v>219/185х160х440</v>
      </c>
      <c r="H302" s="22" t="s">
        <v>818</v>
      </c>
      <c r="I302" s="16" t="str">
        <f>VLOOKUP(E302,'[1]Справочник МТР'!$A$2:$E$521,5,FALSE)</f>
        <v>ТУ 212 РСФСР 80-84</v>
      </c>
      <c r="J302" s="23" t="s">
        <v>24</v>
      </c>
      <c r="K302" s="20">
        <v>1</v>
      </c>
      <c r="L302" s="28">
        <v>3901</v>
      </c>
      <c r="M302" s="13">
        <v>3901</v>
      </c>
      <c r="N302" s="15"/>
      <c r="O302" s="15"/>
    </row>
    <row r="303" spans="1:15" ht="30" x14ac:dyDescent="0.25">
      <c r="A303" s="3">
        <v>298</v>
      </c>
      <c r="B303" s="3" t="s">
        <v>37</v>
      </c>
      <c r="C303" s="15"/>
      <c r="D303" s="15"/>
      <c r="E303" s="10" t="s">
        <v>311</v>
      </c>
      <c r="F303" s="15" t="str">
        <f>VLOOKUP(E303,'[1]Справочник МТР'!$A$2:$D$521,3,FALSE)</f>
        <v>Подшипник резино-металлический</v>
      </c>
      <c r="G303" s="22" t="str">
        <f>VLOOKUP(E303,'[1]Справочник МТР'!$A$2:$D$521,4,FALSE)</f>
        <v>I-185 У5</v>
      </c>
      <c r="H303" s="22" t="s">
        <v>819</v>
      </c>
      <c r="I303" s="16" t="str">
        <f>VLOOKUP(E303,'[1]Справочник МТР'!$A$2:$E$521,5,FALSE)</f>
        <v>ТУ 212 РСФСР 80-84</v>
      </c>
      <c r="J303" s="23" t="s">
        <v>24</v>
      </c>
      <c r="K303" s="20">
        <v>1</v>
      </c>
      <c r="L303" s="28">
        <v>16361.07</v>
      </c>
      <c r="M303" s="13">
        <v>16361.07</v>
      </c>
      <c r="N303" s="15"/>
      <c r="O303" s="15"/>
    </row>
    <row r="304" spans="1:15" x14ac:dyDescent="0.25">
      <c r="A304" s="3">
        <v>299</v>
      </c>
      <c r="B304" s="3" t="s">
        <v>37</v>
      </c>
      <c r="C304" s="15"/>
      <c r="D304" s="15"/>
      <c r="E304" s="10" t="s">
        <v>312</v>
      </c>
      <c r="F304" s="15" t="str">
        <f>VLOOKUP(E304,'[1]Справочник МТР'!$A$2:$D$521,3,FALSE)</f>
        <v>Подшипник</v>
      </c>
      <c r="G304" s="22" t="str">
        <f>VLOOKUP(E304,'[1]Справочник МТР'!$A$2:$D$521,4,FALSE)</f>
        <v>7204</v>
      </c>
      <c r="H304" s="22" t="s">
        <v>820</v>
      </c>
      <c r="I304" s="16" t="str">
        <f>VLOOKUP(E304,'[1]Справочник МТР'!$A$2:$E$521,5,FALSE)</f>
        <v>ТУ 37.006.162-89</v>
      </c>
      <c r="J304" s="23" t="s">
        <v>24</v>
      </c>
      <c r="K304" s="20">
        <v>41</v>
      </c>
      <c r="L304" s="28">
        <v>47.55</v>
      </c>
      <c r="M304" s="13">
        <v>1949.55</v>
      </c>
      <c r="N304" s="15"/>
      <c r="O304" s="15"/>
    </row>
    <row r="305" spans="1:15" x14ac:dyDescent="0.25">
      <c r="A305" s="3">
        <v>300</v>
      </c>
      <c r="B305" s="3" t="s">
        <v>37</v>
      </c>
      <c r="C305" s="15"/>
      <c r="D305" s="15"/>
      <c r="E305" s="10" t="s">
        <v>313</v>
      </c>
      <c r="F305" s="15" t="str">
        <f>VLOOKUP(E305,'[1]Справочник МТР'!$A$2:$D$521,3,FALSE)</f>
        <v>Подшипник</v>
      </c>
      <c r="G305" s="22" t="str">
        <f>VLOOKUP(E305,'[1]Справочник МТР'!$A$2:$D$521,4,FALSE)</f>
        <v>7304</v>
      </c>
      <c r="H305" s="22" t="s">
        <v>821</v>
      </c>
      <c r="I305" s="16" t="str">
        <f>VLOOKUP(E305,'[1]Справочник МТР'!$A$2:$E$521,5,FALSE)</f>
        <v>ТУ 37.006.162-89</v>
      </c>
      <c r="J305" s="23" t="s">
        <v>24</v>
      </c>
      <c r="K305" s="20">
        <v>2</v>
      </c>
      <c r="L305" s="28">
        <v>190.79</v>
      </c>
      <c r="M305" s="13">
        <v>381.58</v>
      </c>
      <c r="N305" s="15"/>
      <c r="O305" s="15"/>
    </row>
    <row r="306" spans="1:15" x14ac:dyDescent="0.25">
      <c r="A306" s="3">
        <v>301</v>
      </c>
      <c r="B306" s="3" t="s">
        <v>37</v>
      </c>
      <c r="C306" s="15"/>
      <c r="D306" s="15"/>
      <c r="E306" s="10" t="s">
        <v>314</v>
      </c>
      <c r="F306" s="15" t="str">
        <f>VLOOKUP(E306,'[1]Справочник МТР'!$A$2:$D$521,3,FALSE)</f>
        <v>Подшипник</v>
      </c>
      <c r="G306" s="22" t="str">
        <f>VLOOKUP(E306,'[1]Справочник МТР'!$A$2:$D$521,4,FALSE)</f>
        <v>7506</v>
      </c>
      <c r="H306" s="22" t="s">
        <v>822</v>
      </c>
      <c r="I306" s="16" t="str">
        <f>VLOOKUP(E306,'[1]Справочник МТР'!$A$2:$E$521,5,FALSE)</f>
        <v>ТУ 37.006.162-89</v>
      </c>
      <c r="J306" s="23" t="s">
        <v>24</v>
      </c>
      <c r="K306" s="20">
        <v>4</v>
      </c>
      <c r="L306" s="28">
        <v>117.04</v>
      </c>
      <c r="M306" s="13">
        <v>468.16</v>
      </c>
      <c r="N306" s="15"/>
      <c r="O306" s="15"/>
    </row>
    <row r="307" spans="1:15" ht="30" x14ac:dyDescent="0.25">
      <c r="A307" s="3">
        <v>302</v>
      </c>
      <c r="B307" s="3" t="s">
        <v>37</v>
      </c>
      <c r="C307" s="15"/>
      <c r="D307" s="15"/>
      <c r="E307" s="10" t="s">
        <v>315</v>
      </c>
      <c r="F307" s="15" t="str">
        <f>VLOOKUP(E307,'[1]Справочник МТР'!$A$2:$D$521,3,FALSE)</f>
        <v>Подшипник</v>
      </c>
      <c r="G307" s="22" t="str">
        <f>VLOOKUP(E307,'[1]Справочник МТР'!$A$2:$D$521,4,FALSE)</f>
        <v>7205</v>
      </c>
      <c r="H307" s="22" t="s">
        <v>823</v>
      </c>
      <c r="I307" s="16" t="str">
        <f>VLOOKUP(E307,'[1]Справочник МТР'!$A$2:$E$521,5,FALSE)</f>
        <v>ГОСТ 520-89</v>
      </c>
      <c r="J307" s="23" t="s">
        <v>24</v>
      </c>
      <c r="K307" s="20">
        <v>2</v>
      </c>
      <c r="L307" s="28">
        <v>138.54</v>
      </c>
      <c r="M307" s="13">
        <v>277.08</v>
      </c>
      <c r="N307" s="15"/>
      <c r="O307" s="15"/>
    </row>
    <row r="308" spans="1:15" ht="30" x14ac:dyDescent="0.25">
      <c r="A308" s="3">
        <v>303</v>
      </c>
      <c r="B308" s="3" t="s">
        <v>37</v>
      </c>
      <c r="C308" s="15"/>
      <c r="D308" s="15"/>
      <c r="E308" s="10" t="s">
        <v>316</v>
      </c>
      <c r="F308" s="15" t="str">
        <f>VLOOKUP(E308,'[1]Справочник МТР'!$A$2:$D$521,3,FALSE)</f>
        <v>Подшипник</v>
      </c>
      <c r="G308" s="22" t="str">
        <f>VLOOKUP(E308,'[1]Справочник МТР'!$A$2:$D$521,4,FALSE)</f>
        <v>32212</v>
      </c>
      <c r="H308" s="22" t="s">
        <v>824</v>
      </c>
      <c r="I308" s="16" t="str">
        <f>VLOOKUP(E308,'[1]Справочник МТР'!$A$2:$E$521,5,FALSE)</f>
        <v>ГОСТ 8328-75</v>
      </c>
      <c r="J308" s="23" t="s">
        <v>24</v>
      </c>
      <c r="K308" s="20">
        <v>4</v>
      </c>
      <c r="L308" s="28">
        <v>878.33</v>
      </c>
      <c r="M308" s="13">
        <v>3513.32</v>
      </c>
      <c r="N308" s="15"/>
      <c r="O308" s="15"/>
    </row>
    <row r="309" spans="1:15" ht="30" x14ac:dyDescent="0.25">
      <c r="A309" s="3">
        <v>304</v>
      </c>
      <c r="B309" s="3" t="s">
        <v>37</v>
      </c>
      <c r="C309" s="15"/>
      <c r="D309" s="15"/>
      <c r="E309" s="10" t="s">
        <v>317</v>
      </c>
      <c r="F309" s="15" t="str">
        <f>VLOOKUP(E309,'[1]Справочник МТР'!$A$2:$D$521,3,FALSE)</f>
        <v>Подшипник</v>
      </c>
      <c r="G309" s="22" t="str">
        <f>VLOOKUP(E309,'[1]Справочник МТР'!$A$2:$D$521,4,FALSE)</f>
        <v>32213</v>
      </c>
      <c r="H309" s="22" t="s">
        <v>825</v>
      </c>
      <c r="I309" s="16" t="str">
        <f>VLOOKUP(E309,'[1]Справочник МТР'!$A$2:$E$521,5,FALSE)</f>
        <v>ГОСТ 8328-2022 ГОСТ 520-2011</v>
      </c>
      <c r="J309" s="23" t="s">
        <v>24</v>
      </c>
      <c r="K309" s="20">
        <v>1</v>
      </c>
      <c r="L309" s="28">
        <v>365.83</v>
      </c>
      <c r="M309" s="13">
        <v>365.83</v>
      </c>
      <c r="N309" s="15"/>
      <c r="O309" s="15"/>
    </row>
    <row r="310" spans="1:15" ht="30" x14ac:dyDescent="0.25">
      <c r="A310" s="3">
        <v>305</v>
      </c>
      <c r="B310" s="3" t="s">
        <v>37</v>
      </c>
      <c r="C310" s="15"/>
      <c r="D310" s="15"/>
      <c r="E310" s="10" t="s">
        <v>318</v>
      </c>
      <c r="F310" s="15" t="str">
        <f>VLOOKUP(E310,'[1]Справочник МТР'!$A$2:$D$521,3,FALSE)</f>
        <v>Подшипник</v>
      </c>
      <c r="G310" s="22" t="str">
        <f>VLOOKUP(E310,'[1]Справочник МТР'!$A$2:$D$521,4,FALSE)</f>
        <v>32313</v>
      </c>
      <c r="H310" s="22" t="s">
        <v>826</v>
      </c>
      <c r="I310" s="16" t="str">
        <f>VLOOKUP(E310,'[1]Справочник МТР'!$A$2:$E$521,5,FALSE)</f>
        <v>ГОСТ 8328-75</v>
      </c>
      <c r="J310" s="23" t="s">
        <v>24</v>
      </c>
      <c r="K310" s="20">
        <v>1</v>
      </c>
      <c r="L310" s="28">
        <v>968</v>
      </c>
      <c r="M310" s="13">
        <v>968</v>
      </c>
      <c r="N310" s="15"/>
      <c r="O310" s="15"/>
    </row>
    <row r="311" spans="1:15" ht="30" x14ac:dyDescent="0.25">
      <c r="A311" s="3">
        <v>306</v>
      </c>
      <c r="B311" s="3" t="s">
        <v>37</v>
      </c>
      <c r="C311" s="15"/>
      <c r="D311" s="15"/>
      <c r="E311" s="10" t="s">
        <v>319</v>
      </c>
      <c r="F311" s="15" t="str">
        <f>VLOOKUP(E311,'[1]Справочник МТР'!$A$2:$D$521,3,FALSE)</f>
        <v>Подшипник</v>
      </c>
      <c r="G311" s="22" t="str">
        <f>VLOOKUP(E311,'[1]Справочник МТР'!$A$2:$D$521,4,FALSE)</f>
        <v>13632 АМНК</v>
      </c>
      <c r="H311" s="22" t="s">
        <v>827</v>
      </c>
      <c r="I311" s="16" t="str">
        <f>VLOOKUP(E311,'[1]Справочник МТР'!$A$2:$E$521,5,FALSE)</f>
        <v/>
      </c>
      <c r="J311" s="23" t="s">
        <v>24</v>
      </c>
      <c r="K311" s="20">
        <v>2</v>
      </c>
      <c r="L311" s="28">
        <v>31536.67</v>
      </c>
      <c r="M311" s="13">
        <v>63073.34</v>
      </c>
      <c r="N311" s="15"/>
      <c r="O311" s="15"/>
    </row>
    <row r="312" spans="1:15" ht="30" x14ac:dyDescent="0.25">
      <c r="A312" s="3">
        <v>307</v>
      </c>
      <c r="B312" s="3" t="s">
        <v>37</v>
      </c>
      <c r="C312" s="15"/>
      <c r="D312" s="15"/>
      <c r="E312" s="10" t="s">
        <v>320</v>
      </c>
      <c r="F312" s="15" t="str">
        <f>VLOOKUP(E312,'[1]Справочник МТР'!$A$2:$D$521,3,FALSE)</f>
        <v>Подшипник</v>
      </c>
      <c r="G312" s="22" t="str">
        <f>VLOOKUP(E312,'[1]Справочник МТР'!$A$2:$D$521,4,FALSE)</f>
        <v>3520</v>
      </c>
      <c r="H312" s="22" t="s">
        <v>828</v>
      </c>
      <c r="I312" s="16" t="str">
        <f>VLOOKUP(E312,'[1]Справочник МТР'!$A$2:$E$521,5,FALSE)</f>
        <v>ГОСТ 5721-75</v>
      </c>
      <c r="J312" s="23" t="s">
        <v>24</v>
      </c>
      <c r="K312" s="20">
        <v>5</v>
      </c>
      <c r="L312" s="28">
        <v>3749.17</v>
      </c>
      <c r="M312" s="13">
        <v>18745.849999999999</v>
      </c>
      <c r="N312" s="15"/>
      <c r="O312" s="15"/>
    </row>
    <row r="313" spans="1:15" ht="30" x14ac:dyDescent="0.25">
      <c r="A313" s="3">
        <v>308</v>
      </c>
      <c r="B313" s="3" t="s">
        <v>37</v>
      </c>
      <c r="C313" s="15"/>
      <c r="D313" s="15"/>
      <c r="E313" s="10" t="s">
        <v>321</v>
      </c>
      <c r="F313" s="15" t="str">
        <f>VLOOKUP(E313,'[1]Справочник МТР'!$A$2:$D$521,3,FALSE)</f>
        <v>Подшипник</v>
      </c>
      <c r="G313" s="22" t="str">
        <f>VLOOKUP(E313,'[1]Справочник МТР'!$A$2:$D$521,4,FALSE)</f>
        <v>3612Н</v>
      </c>
      <c r="H313" s="22" t="s">
        <v>829</v>
      </c>
      <c r="I313" s="16" t="str">
        <f>VLOOKUP(E313,'[1]Справочник МТР'!$A$2:$E$521,5,FALSE)</f>
        <v>ГОСТ 5721-75</v>
      </c>
      <c r="J313" s="23" t="s">
        <v>24</v>
      </c>
      <c r="K313" s="20">
        <v>2</v>
      </c>
      <c r="L313" s="28">
        <v>1250</v>
      </c>
      <c r="M313" s="13">
        <v>2500</v>
      </c>
      <c r="N313" s="15"/>
      <c r="O313" s="15"/>
    </row>
    <row r="314" spans="1:15" ht="60" x14ac:dyDescent="0.25">
      <c r="A314" s="3">
        <v>309</v>
      </c>
      <c r="B314" s="3" t="s">
        <v>37</v>
      </c>
      <c r="C314" s="15"/>
      <c r="D314" s="15"/>
      <c r="E314" s="10" t="s">
        <v>322</v>
      </c>
      <c r="F314" s="15" t="str">
        <f>VLOOKUP(E314,'[1]Справочник МТР'!$A$2:$D$521,3,FALSE)</f>
        <v>Подшипник</v>
      </c>
      <c r="G314" s="22" t="str">
        <f>VLOOKUP(E314,'[1]Справочник МТР'!$A$2:$D$521,4,FALSE)</f>
        <v>3518Н</v>
      </c>
      <c r="H314" s="22" t="s">
        <v>830</v>
      </c>
      <c r="I314" s="16" t="str">
        <f>VLOOKUP(E314,'[1]Справочник МТР'!$A$2:$E$521,5,FALSE)</f>
        <v>ГОСТ 5721-75</v>
      </c>
      <c r="J314" s="23" t="s">
        <v>24</v>
      </c>
      <c r="K314" s="20">
        <v>4</v>
      </c>
      <c r="L314" s="28">
        <v>2083.33</v>
      </c>
      <c r="M314" s="13">
        <v>8333.32</v>
      </c>
      <c r="N314" s="15"/>
      <c r="O314" s="15"/>
    </row>
    <row r="315" spans="1:15" ht="60" x14ac:dyDescent="0.25">
      <c r="A315" s="3">
        <v>310</v>
      </c>
      <c r="B315" s="3" t="s">
        <v>37</v>
      </c>
      <c r="C315" s="15"/>
      <c r="D315" s="15"/>
      <c r="E315" s="10" t="s">
        <v>323</v>
      </c>
      <c r="F315" s="15" t="str">
        <f>VLOOKUP(E315,'[1]Справочник МТР'!$A$2:$D$521,3,FALSE)</f>
        <v>Подшипник</v>
      </c>
      <c r="G315" s="22" t="str">
        <f>VLOOKUP(E315,'[1]Справочник МТР'!$A$2:$D$521,4,FALSE)</f>
        <v>3520Н</v>
      </c>
      <c r="H315" s="22" t="s">
        <v>831</v>
      </c>
      <c r="I315" s="16" t="str">
        <f>VLOOKUP(E315,'[1]Справочник МТР'!$A$2:$E$521,5,FALSE)</f>
        <v>ГОСТ 5721-75</v>
      </c>
      <c r="J315" s="23" t="s">
        <v>24</v>
      </c>
      <c r="K315" s="20">
        <v>8</v>
      </c>
      <c r="L315" s="28">
        <v>2604.17</v>
      </c>
      <c r="M315" s="13">
        <v>20833.36</v>
      </c>
      <c r="N315" s="15"/>
      <c r="O315" s="15"/>
    </row>
    <row r="316" spans="1:15" ht="60" x14ac:dyDescent="0.25">
      <c r="A316" s="3">
        <v>311</v>
      </c>
      <c r="B316" s="3" t="s">
        <v>37</v>
      </c>
      <c r="C316" s="15"/>
      <c r="D316" s="15"/>
      <c r="E316" s="10" t="s">
        <v>324</v>
      </c>
      <c r="F316" s="15" t="str">
        <f>VLOOKUP(E316,'[1]Справочник МТР'!$A$2:$D$521,3,FALSE)</f>
        <v>Подшипник</v>
      </c>
      <c r="G316" s="22" t="str">
        <f>VLOOKUP(E316,'[1]Справочник МТР'!$A$2:$D$521,4,FALSE)</f>
        <v>3530Н</v>
      </c>
      <c r="H316" s="22" t="s">
        <v>832</v>
      </c>
      <c r="I316" s="16" t="str">
        <f>VLOOKUP(E316,'[1]Справочник МТР'!$A$2:$E$521,5,FALSE)</f>
        <v>ГОСТ 5721-2022</v>
      </c>
      <c r="J316" s="23" t="s">
        <v>24</v>
      </c>
      <c r="K316" s="20">
        <v>2</v>
      </c>
      <c r="L316" s="28">
        <v>7812.5</v>
      </c>
      <c r="M316" s="13">
        <v>15625</v>
      </c>
      <c r="N316" s="15"/>
      <c r="O316" s="15"/>
    </row>
    <row r="317" spans="1:15" ht="60" x14ac:dyDescent="0.25">
      <c r="A317" s="3">
        <v>312</v>
      </c>
      <c r="B317" s="3" t="s">
        <v>37</v>
      </c>
      <c r="C317" s="15"/>
      <c r="D317" s="15"/>
      <c r="E317" s="10" t="s">
        <v>325</v>
      </c>
      <c r="F317" s="15" t="str">
        <f>VLOOKUP(E317,'[1]Справочник МТР'!$A$2:$D$521,3,FALSE)</f>
        <v>Подшипник</v>
      </c>
      <c r="G317" s="22" t="str">
        <f>VLOOKUP(E317,'[1]Справочник МТР'!$A$2:$D$521,4,FALSE)</f>
        <v>3613Н</v>
      </c>
      <c r="H317" s="22" t="s">
        <v>833</v>
      </c>
      <c r="I317" s="16" t="str">
        <f>VLOOKUP(E317,'[1]Справочник МТР'!$A$2:$E$521,5,FALSE)</f>
        <v>ГОСТ 5721-75</v>
      </c>
      <c r="J317" s="23" t="s">
        <v>24</v>
      </c>
      <c r="K317" s="20">
        <v>6</v>
      </c>
      <c r="L317" s="28">
        <v>1823.33</v>
      </c>
      <c r="M317" s="13">
        <v>10939.98</v>
      </c>
      <c r="N317" s="15"/>
      <c r="O317" s="15"/>
    </row>
    <row r="318" spans="1:15" ht="30" x14ac:dyDescent="0.25">
      <c r="A318" s="3">
        <v>313</v>
      </c>
      <c r="B318" s="3" t="s">
        <v>37</v>
      </c>
      <c r="C318" s="15"/>
      <c r="D318" s="15"/>
      <c r="E318" s="10" t="s">
        <v>326</v>
      </c>
      <c r="F318" s="15" t="str">
        <f>VLOOKUP(E318,'[1]Справочник МТР'!$A$2:$D$521,3,FALSE)</f>
        <v>Подшипник</v>
      </c>
      <c r="G318" s="22" t="str">
        <f>VLOOKUP(E318,'[1]Справочник МТР'!$A$2:$D$521,4,FALSE)</f>
        <v>8210</v>
      </c>
      <c r="H318" s="22" t="s">
        <v>834</v>
      </c>
      <c r="I318" s="16" t="str">
        <f>VLOOKUP(E318,'[1]Справочник МТР'!$A$2:$E$521,5,FALSE)</f>
        <v>ГОСТ 7872-89</v>
      </c>
      <c r="J318" s="23" t="s">
        <v>24</v>
      </c>
      <c r="K318" s="20">
        <v>1</v>
      </c>
      <c r="L318" s="28">
        <v>499.17</v>
      </c>
      <c r="M318" s="13">
        <v>499.17</v>
      </c>
      <c r="N318" s="15"/>
      <c r="O318" s="15"/>
    </row>
    <row r="319" spans="1:15" ht="30" x14ac:dyDescent="0.25">
      <c r="A319" s="3">
        <v>314</v>
      </c>
      <c r="B319" s="3" t="s">
        <v>37</v>
      </c>
      <c r="C319" s="15"/>
      <c r="D319" s="15"/>
      <c r="E319" s="10" t="s">
        <v>327</v>
      </c>
      <c r="F319" s="15" t="str">
        <f>VLOOKUP(E319,'[1]Справочник МТР'!$A$2:$D$521,3,FALSE)</f>
        <v>Подшипник</v>
      </c>
      <c r="G319" s="22" t="str">
        <f>VLOOKUP(E319,'[1]Справочник МТР'!$A$2:$D$521,4,FALSE)</f>
        <v>8236</v>
      </c>
      <c r="H319" s="22" t="s">
        <v>835</v>
      </c>
      <c r="I319" s="16" t="str">
        <f>VLOOKUP(E319,'[1]Справочник МТР'!$A$2:$E$521,5,FALSE)</f>
        <v>ГОСТ 7872-89</v>
      </c>
      <c r="J319" s="23" t="s">
        <v>24</v>
      </c>
      <c r="K319" s="20">
        <v>1</v>
      </c>
      <c r="L319" s="28">
        <v>7531.92</v>
      </c>
      <c r="M319" s="13">
        <v>7531.92</v>
      </c>
      <c r="N319" s="15"/>
      <c r="O319" s="15"/>
    </row>
    <row r="320" spans="1:15" ht="30" x14ac:dyDescent="0.25">
      <c r="A320" s="3">
        <v>315</v>
      </c>
      <c r="B320" s="3" t="s">
        <v>37</v>
      </c>
      <c r="C320" s="15"/>
      <c r="D320" s="15"/>
      <c r="E320" s="10" t="s">
        <v>327</v>
      </c>
      <c r="F320" s="15" t="str">
        <f>VLOOKUP(E320,'[1]Справочник МТР'!$A$2:$D$521,3,FALSE)</f>
        <v>Подшипник</v>
      </c>
      <c r="G320" s="22" t="str">
        <f>VLOOKUP(E320,'[1]Справочник МТР'!$A$2:$D$521,4,FALSE)</f>
        <v>8236</v>
      </c>
      <c r="H320" s="22" t="s">
        <v>835</v>
      </c>
      <c r="I320" s="16" t="str">
        <f>VLOOKUP(E320,'[1]Справочник МТР'!$A$2:$E$521,5,FALSE)</f>
        <v>ГОСТ 7872-89</v>
      </c>
      <c r="J320" s="23" t="s">
        <v>24</v>
      </c>
      <c r="K320" s="20">
        <v>1</v>
      </c>
      <c r="L320" s="28">
        <v>7531.92</v>
      </c>
      <c r="M320" s="13">
        <v>7531.92</v>
      </c>
      <c r="N320" s="15"/>
      <c r="O320" s="15"/>
    </row>
    <row r="321" spans="1:15" ht="30" x14ac:dyDescent="0.25">
      <c r="A321" s="3">
        <v>316</v>
      </c>
      <c r="B321" s="3" t="s">
        <v>37</v>
      </c>
      <c r="C321" s="15"/>
      <c r="D321" s="15"/>
      <c r="E321" s="10" t="s">
        <v>328</v>
      </c>
      <c r="F321" s="15" t="str">
        <f>VLOOKUP(E321,'[1]Справочник МТР'!$A$2:$D$521,3,FALSE)</f>
        <v>Подшипник</v>
      </c>
      <c r="G321" s="22" t="str">
        <f>VLOOKUP(E321,'[1]Справочник МТР'!$A$2:$D$521,4,FALSE)</f>
        <v>46204</v>
      </c>
      <c r="H321" s="22" t="s">
        <v>836</v>
      </c>
      <c r="I321" s="16" t="str">
        <f>VLOOKUP(E321,'[1]Справочник МТР'!$A$2:$E$521,5,FALSE)</f>
        <v>ГОСТ 831-75</v>
      </c>
      <c r="J321" s="23" t="s">
        <v>24</v>
      </c>
      <c r="K321" s="20">
        <v>1</v>
      </c>
      <c r="L321" s="28">
        <v>127.92</v>
      </c>
      <c r="M321" s="13">
        <v>127.92</v>
      </c>
      <c r="N321" s="15"/>
      <c r="O321" s="15"/>
    </row>
    <row r="322" spans="1:15" x14ac:dyDescent="0.25">
      <c r="A322" s="3">
        <v>317</v>
      </c>
      <c r="B322" s="3" t="s">
        <v>37</v>
      </c>
      <c r="C322" s="15"/>
      <c r="D322" s="15"/>
      <c r="E322" s="10" t="s">
        <v>329</v>
      </c>
      <c r="F322" s="15" t="str">
        <f>VLOOKUP(E322,'[1]Справочник МТР'!$A$2:$D$521,3,FALSE)</f>
        <v>Подшипник</v>
      </c>
      <c r="G322" s="22" t="str">
        <f>VLOOKUP(E322,'[1]Справочник МТР'!$A$2:$D$521,4,FALSE)</f>
        <v>1000905</v>
      </c>
      <c r="H322" s="22" t="s">
        <v>837</v>
      </c>
      <c r="I322" s="16" t="str">
        <f>VLOOKUP(E322,'[1]Справочник МТР'!$A$2:$E$521,5,FALSE)</f>
        <v>ГОСТ 8338-75</v>
      </c>
      <c r="J322" s="23" t="s">
        <v>24</v>
      </c>
      <c r="K322" s="20">
        <v>1</v>
      </c>
      <c r="L322" s="28">
        <v>44.08</v>
      </c>
      <c r="M322" s="13">
        <v>44.08</v>
      </c>
      <c r="N322" s="15"/>
      <c r="O322" s="15"/>
    </row>
    <row r="323" spans="1:15" x14ac:dyDescent="0.25">
      <c r="A323" s="3">
        <v>318</v>
      </c>
      <c r="B323" s="3" t="s">
        <v>37</v>
      </c>
      <c r="C323" s="15"/>
      <c r="D323" s="15"/>
      <c r="E323" s="10" t="s">
        <v>329</v>
      </c>
      <c r="F323" s="15" t="str">
        <f>VLOOKUP(E323,'[1]Справочник МТР'!$A$2:$D$521,3,FALSE)</f>
        <v>Подшипник</v>
      </c>
      <c r="G323" s="22" t="str">
        <f>VLOOKUP(E323,'[1]Справочник МТР'!$A$2:$D$521,4,FALSE)</f>
        <v>1000905</v>
      </c>
      <c r="H323" s="22" t="s">
        <v>837</v>
      </c>
      <c r="I323" s="16" t="str">
        <f>VLOOKUP(E323,'[1]Справочник МТР'!$A$2:$E$521,5,FALSE)</f>
        <v>ГОСТ 8338-75</v>
      </c>
      <c r="J323" s="23" t="s">
        <v>24</v>
      </c>
      <c r="K323" s="20">
        <v>1</v>
      </c>
      <c r="L323" s="28">
        <v>44.08</v>
      </c>
      <c r="M323" s="13">
        <v>44.08</v>
      </c>
      <c r="N323" s="15"/>
      <c r="O323" s="15"/>
    </row>
    <row r="324" spans="1:15" x14ac:dyDescent="0.25">
      <c r="A324" s="3">
        <v>319</v>
      </c>
      <c r="B324" s="3" t="s">
        <v>37</v>
      </c>
      <c r="C324" s="15"/>
      <c r="D324" s="15"/>
      <c r="E324" s="10" t="s">
        <v>330</v>
      </c>
      <c r="F324" s="15" t="str">
        <f>VLOOKUP(E324,'[1]Справочник МТР'!$A$2:$D$521,3,FALSE)</f>
        <v>Подшипник</v>
      </c>
      <c r="G324" s="22" t="str">
        <f>VLOOKUP(E324,'[1]Справочник МТР'!$A$2:$D$521,4,FALSE)</f>
        <v>180018</v>
      </c>
      <c r="H324" s="22" t="s">
        <v>838</v>
      </c>
      <c r="I324" s="16" t="str">
        <f>VLOOKUP(E324,'[1]Справочник МТР'!$A$2:$E$521,5,FALSE)</f>
        <v>ГОСТ 8882-75</v>
      </c>
      <c r="J324" s="23" t="s">
        <v>24</v>
      </c>
      <c r="K324" s="20">
        <v>18</v>
      </c>
      <c r="L324" s="28">
        <v>20.83</v>
      </c>
      <c r="M324" s="13">
        <v>374.94</v>
      </c>
      <c r="N324" s="15"/>
      <c r="O324" s="15"/>
    </row>
    <row r="325" spans="1:15" ht="45" x14ac:dyDescent="0.25">
      <c r="A325" s="3">
        <v>320</v>
      </c>
      <c r="B325" s="3" t="s">
        <v>37</v>
      </c>
      <c r="C325" s="15"/>
      <c r="D325" s="15"/>
      <c r="E325" s="10" t="s">
        <v>331</v>
      </c>
      <c r="F325" s="15" t="str">
        <f>VLOOKUP(E325,'[1]Справочник МТР'!$A$2:$D$521,3,FALSE)</f>
        <v>Подшипник</v>
      </c>
      <c r="G325" s="22" t="str">
        <f>VLOOKUP(E325,'[1]Справочник МТР'!$A$2:$D$521,4,FALSE)</f>
        <v>80025</v>
      </c>
      <c r="H325" s="22" t="s">
        <v>839</v>
      </c>
      <c r="I325" s="16" t="str">
        <f>VLOOKUP(E325,'[1]Справочник МТР'!$A$2:$E$521,5,FALSE)</f>
        <v>ГОСТ 7242-2021</v>
      </c>
      <c r="J325" s="23" t="s">
        <v>24</v>
      </c>
      <c r="K325" s="20">
        <v>20</v>
      </c>
      <c r="L325" s="28">
        <v>13.61</v>
      </c>
      <c r="M325" s="13">
        <v>272.2</v>
      </c>
      <c r="N325" s="15"/>
      <c r="O325" s="15"/>
    </row>
    <row r="326" spans="1:15" ht="45" x14ac:dyDescent="0.25">
      <c r="A326" s="3">
        <v>321</v>
      </c>
      <c r="B326" s="3" t="s">
        <v>37</v>
      </c>
      <c r="C326" s="15"/>
      <c r="D326" s="15"/>
      <c r="E326" s="10" t="s">
        <v>331</v>
      </c>
      <c r="F326" s="15" t="str">
        <f>VLOOKUP(E326,'[1]Справочник МТР'!$A$2:$D$521,3,FALSE)</f>
        <v>Подшипник</v>
      </c>
      <c r="G326" s="22" t="str">
        <f>VLOOKUP(E326,'[1]Справочник МТР'!$A$2:$D$521,4,FALSE)</f>
        <v>80025</v>
      </c>
      <c r="H326" s="22" t="s">
        <v>839</v>
      </c>
      <c r="I326" s="16" t="str">
        <f>VLOOKUP(E326,'[1]Справочник МТР'!$A$2:$E$521,5,FALSE)</f>
        <v>ГОСТ 7242-2021</v>
      </c>
      <c r="J326" s="23" t="s">
        <v>24</v>
      </c>
      <c r="K326" s="20">
        <v>8</v>
      </c>
      <c r="L326" s="28">
        <v>13.61</v>
      </c>
      <c r="M326" s="13">
        <v>108.88</v>
      </c>
      <c r="N326" s="15"/>
      <c r="O326" s="15"/>
    </row>
    <row r="327" spans="1:15" ht="30" x14ac:dyDescent="0.25">
      <c r="A327" s="3">
        <v>322</v>
      </c>
      <c r="B327" s="3" t="s">
        <v>37</v>
      </c>
      <c r="C327" s="15"/>
      <c r="D327" s="15"/>
      <c r="E327" s="10" t="s">
        <v>332</v>
      </c>
      <c r="F327" s="15" t="str">
        <f>VLOOKUP(E327,'[1]Справочник МТР'!$A$2:$D$521,3,FALSE)</f>
        <v>Подшипник</v>
      </c>
      <c r="G327" s="22" t="str">
        <f>VLOOKUP(E327,'[1]Справочник МТР'!$A$2:$D$521,4,FALSE)</f>
        <v>1180305</v>
      </c>
      <c r="H327" s="22" t="s">
        <v>840</v>
      </c>
      <c r="I327" s="16" t="str">
        <f>VLOOKUP(E327,'[1]Справочник МТР'!$A$2:$E$521,5,FALSE)</f>
        <v>ГОСТ 520-2011</v>
      </c>
      <c r="J327" s="23" t="s">
        <v>24</v>
      </c>
      <c r="K327" s="20">
        <v>2</v>
      </c>
      <c r="L327" s="28">
        <v>275.83999999999997</v>
      </c>
      <c r="M327" s="13">
        <v>551.67999999999995</v>
      </c>
      <c r="N327" s="15"/>
      <c r="O327" s="15"/>
    </row>
    <row r="328" spans="1:15" ht="30" x14ac:dyDescent="0.25">
      <c r="A328" s="3">
        <v>323</v>
      </c>
      <c r="B328" s="3" t="s">
        <v>37</v>
      </c>
      <c r="C328" s="15"/>
      <c r="D328" s="15"/>
      <c r="E328" s="10" t="s">
        <v>332</v>
      </c>
      <c r="F328" s="15" t="str">
        <f>VLOOKUP(E328,'[1]Справочник МТР'!$A$2:$D$521,3,FALSE)</f>
        <v>Подшипник</v>
      </c>
      <c r="G328" s="22" t="str">
        <f>VLOOKUP(E328,'[1]Справочник МТР'!$A$2:$D$521,4,FALSE)</f>
        <v>1180305</v>
      </c>
      <c r="H328" s="22" t="s">
        <v>840</v>
      </c>
      <c r="I328" s="16" t="str">
        <f>VLOOKUP(E328,'[1]Справочник МТР'!$A$2:$E$521,5,FALSE)</f>
        <v>ГОСТ 520-2011</v>
      </c>
      <c r="J328" s="23" t="s">
        <v>24</v>
      </c>
      <c r="K328" s="20">
        <v>4</v>
      </c>
      <c r="L328" s="28">
        <v>145.83000000000001</v>
      </c>
      <c r="M328" s="13">
        <v>583.32000000000005</v>
      </c>
      <c r="N328" s="15"/>
      <c r="O328" s="15"/>
    </row>
    <row r="329" spans="1:15" ht="30" x14ac:dyDescent="0.25">
      <c r="A329" s="3">
        <v>324</v>
      </c>
      <c r="B329" s="3" t="s">
        <v>37</v>
      </c>
      <c r="C329" s="15"/>
      <c r="D329" s="15"/>
      <c r="E329" s="10" t="s">
        <v>333</v>
      </c>
      <c r="F329" s="15" t="str">
        <f>VLOOKUP(E329,'[1]Справочник МТР'!$A$2:$D$521,3,FALSE)</f>
        <v>Подшипник</v>
      </c>
      <c r="G329" s="22" t="str">
        <f>VLOOKUP(E329,'[1]Справочник МТР'!$A$2:$D$521,4,FALSE)</f>
        <v>18</v>
      </c>
      <c r="H329" s="22" t="s">
        <v>841</v>
      </c>
      <c r="I329" s="16" t="str">
        <f>VLOOKUP(E329,'[1]Справочник МТР'!$A$2:$E$521,5,FALSE)</f>
        <v>ГОСТ 8338-75</v>
      </c>
      <c r="J329" s="23" t="s">
        <v>24</v>
      </c>
      <c r="K329" s="20">
        <v>2</v>
      </c>
      <c r="L329" s="28">
        <v>39.42</v>
      </c>
      <c r="M329" s="13">
        <v>78.84</v>
      </c>
      <c r="N329" s="15"/>
      <c r="O329" s="15"/>
    </row>
    <row r="330" spans="1:15" ht="30" x14ac:dyDescent="0.25">
      <c r="A330" s="3">
        <v>325</v>
      </c>
      <c r="B330" s="3" t="s">
        <v>37</v>
      </c>
      <c r="C330" s="15"/>
      <c r="D330" s="15"/>
      <c r="E330" s="10" t="s">
        <v>334</v>
      </c>
      <c r="F330" s="15" t="str">
        <f>VLOOKUP(E330,'[1]Справочник МТР'!$A$2:$D$521,3,FALSE)</f>
        <v>Подшипник</v>
      </c>
      <c r="G330" s="22" t="str">
        <f>VLOOKUP(E330,'[1]Справочник МТР'!$A$2:$D$521,4,FALSE)</f>
        <v>29</v>
      </c>
      <c r="H330" s="22" t="s">
        <v>842</v>
      </c>
      <c r="I330" s="16" t="str">
        <f>VLOOKUP(E330,'[1]Справочник МТР'!$A$2:$E$521,5,FALSE)</f>
        <v>ГОСТ 8338-75</v>
      </c>
      <c r="J330" s="23" t="s">
        <v>24</v>
      </c>
      <c r="K330" s="20">
        <v>1</v>
      </c>
      <c r="L330" s="28">
        <v>23.73</v>
      </c>
      <c r="M330" s="13">
        <v>23.73</v>
      </c>
      <c r="N330" s="15"/>
      <c r="O330" s="15"/>
    </row>
    <row r="331" spans="1:15" ht="30" x14ac:dyDescent="0.25">
      <c r="A331" s="3">
        <v>326</v>
      </c>
      <c r="B331" s="3" t="s">
        <v>37</v>
      </c>
      <c r="C331" s="15"/>
      <c r="D331" s="15"/>
      <c r="E331" s="10" t="s">
        <v>335</v>
      </c>
      <c r="F331" s="15" t="str">
        <f>VLOOKUP(E331,'[1]Справочник МТР'!$A$2:$D$521,3,FALSE)</f>
        <v>Подшипник</v>
      </c>
      <c r="G331" s="22" t="str">
        <f>VLOOKUP(E331,'[1]Справочник МТР'!$A$2:$D$521,4,FALSE)</f>
        <v>322</v>
      </c>
      <c r="H331" s="22" t="s">
        <v>843</v>
      </c>
      <c r="I331" s="16" t="str">
        <f>VLOOKUP(E331,'[1]Справочник МТР'!$A$2:$E$521,5,FALSE)</f>
        <v>ГОСТ 8338-75</v>
      </c>
      <c r="J331" s="23" t="s">
        <v>24</v>
      </c>
      <c r="K331" s="20">
        <v>21</v>
      </c>
      <c r="L331" s="28">
        <v>1447.85</v>
      </c>
      <c r="M331" s="13">
        <v>30404.85</v>
      </c>
      <c r="N331" s="15"/>
      <c r="O331" s="15"/>
    </row>
    <row r="332" spans="1:15" ht="30" x14ac:dyDescent="0.25">
      <c r="A332" s="3">
        <v>327</v>
      </c>
      <c r="B332" s="3" t="s">
        <v>37</v>
      </c>
      <c r="C332" s="15"/>
      <c r="D332" s="15"/>
      <c r="E332" s="10" t="s">
        <v>336</v>
      </c>
      <c r="F332" s="15" t="str">
        <f>VLOOKUP(E332,'[1]Справочник МТР'!$A$2:$D$521,3,FALSE)</f>
        <v>Подшипник</v>
      </c>
      <c r="G332" s="22" t="str">
        <f>VLOOKUP(E332,'[1]Справочник МТР'!$A$2:$D$521,4,FALSE)</f>
        <v>50407</v>
      </c>
      <c r="H332" s="22" t="s">
        <v>844</v>
      </c>
      <c r="I332" s="16" t="str">
        <f>VLOOKUP(E332,'[1]Справочник МТР'!$A$2:$E$521,5,FALSE)</f>
        <v>ГОСТ 8338-75</v>
      </c>
      <c r="J332" s="23" t="s">
        <v>24</v>
      </c>
      <c r="K332" s="20">
        <v>1</v>
      </c>
      <c r="L332" s="28">
        <v>267.2</v>
      </c>
      <c r="M332" s="13">
        <v>267.2</v>
      </c>
      <c r="N332" s="15"/>
      <c r="O332" s="15"/>
    </row>
    <row r="333" spans="1:15" ht="30" x14ac:dyDescent="0.25">
      <c r="A333" s="3">
        <v>328</v>
      </c>
      <c r="B333" s="3" t="s">
        <v>37</v>
      </c>
      <c r="C333" s="15"/>
      <c r="D333" s="15"/>
      <c r="E333" s="10" t="s">
        <v>337</v>
      </c>
      <c r="F333" s="15" t="str">
        <f>VLOOKUP(E333,'[1]Справочник МТР'!$A$2:$D$521,3,FALSE)</f>
        <v>Подшипник</v>
      </c>
      <c r="G333" s="22" t="str">
        <f>VLOOKUP(E333,'[1]Справочник МТР'!$A$2:$D$521,4,FALSE)</f>
        <v>7000110</v>
      </c>
      <c r="H333" s="22" t="s">
        <v>845</v>
      </c>
      <c r="I333" s="16" t="str">
        <f>VLOOKUP(E333,'[1]Справочник МТР'!$A$2:$E$521,5,FALSE)</f>
        <v>ГОСТ 8338-75</v>
      </c>
      <c r="J333" s="23" t="s">
        <v>24</v>
      </c>
      <c r="K333" s="20">
        <v>4</v>
      </c>
      <c r="L333" s="28">
        <v>302.5</v>
      </c>
      <c r="M333" s="13">
        <v>1210</v>
      </c>
      <c r="N333" s="15"/>
      <c r="O333" s="15"/>
    </row>
    <row r="334" spans="1:15" ht="30" x14ac:dyDescent="0.25">
      <c r="A334" s="3">
        <v>329</v>
      </c>
      <c r="B334" s="3" t="s">
        <v>37</v>
      </c>
      <c r="C334" s="15"/>
      <c r="D334" s="15"/>
      <c r="E334" s="10" t="s">
        <v>338</v>
      </c>
      <c r="F334" s="15" t="str">
        <f>VLOOKUP(E334,'[1]Справочник МТР'!$A$2:$D$521,3,FALSE)</f>
        <v>Подшипник</v>
      </c>
      <c r="G334" s="22" t="str">
        <f>VLOOKUP(E334,'[1]Справочник МТР'!$A$2:$D$521,4,FALSE)</f>
        <v>180108</v>
      </c>
      <c r="H334" s="22" t="s">
        <v>846</v>
      </c>
      <c r="I334" s="16" t="str">
        <f>VLOOKUP(E334,'[1]Справочник МТР'!$A$2:$E$521,5,FALSE)</f>
        <v>ГОСТ 8882-75</v>
      </c>
      <c r="J334" s="23" t="s">
        <v>24</v>
      </c>
      <c r="K334" s="20">
        <v>2</v>
      </c>
      <c r="L334" s="28">
        <v>106.88</v>
      </c>
      <c r="M334" s="13">
        <v>213.76</v>
      </c>
      <c r="N334" s="15"/>
      <c r="O334" s="15"/>
    </row>
    <row r="335" spans="1:15" x14ac:dyDescent="0.25">
      <c r="A335" s="3">
        <v>330</v>
      </c>
      <c r="B335" s="3" t="s">
        <v>37</v>
      </c>
      <c r="C335" s="15"/>
      <c r="D335" s="15"/>
      <c r="E335" s="10" t="s">
        <v>339</v>
      </c>
      <c r="F335" s="15" t="str">
        <f>VLOOKUP(E335,'[1]Справочник МТР'!$A$2:$D$521,3,FALSE)</f>
        <v>Подшипник</v>
      </c>
      <c r="G335" s="22" t="str">
        <f>VLOOKUP(E335,'[1]Справочник МТР'!$A$2:$D$521,4,FALSE)</f>
        <v>51410</v>
      </c>
      <c r="H335" s="22" t="s">
        <v>847</v>
      </c>
      <c r="I335" s="16" t="str">
        <f>VLOOKUP(E335,'[1]Справочник МТР'!$A$2:$E$521,5,FALSE)</f>
        <v/>
      </c>
      <c r="J335" s="23" t="s">
        <v>24</v>
      </c>
      <c r="K335" s="20">
        <v>1</v>
      </c>
      <c r="L335" s="28">
        <v>5772.25</v>
      </c>
      <c r="M335" s="13">
        <v>5772.25</v>
      </c>
      <c r="N335" s="15"/>
      <c r="O335" s="15"/>
    </row>
    <row r="336" spans="1:15" ht="30" x14ac:dyDescent="0.25">
      <c r="A336" s="3">
        <v>331</v>
      </c>
      <c r="B336" s="3" t="s">
        <v>37</v>
      </c>
      <c r="C336" s="15"/>
      <c r="D336" s="15"/>
      <c r="E336" s="10" t="s">
        <v>340</v>
      </c>
      <c r="F336" s="15" t="str">
        <f>VLOOKUP(E336,'[1]Справочник МТР'!$A$2:$D$521,3,FALSE)</f>
        <v>Подшипник</v>
      </c>
      <c r="G336" s="22" t="str">
        <f>VLOOKUP(E336,'[1]Справочник МТР'!$A$2:$D$521,4,FALSE)</f>
        <v>8320</v>
      </c>
      <c r="H336" s="22" t="s">
        <v>848</v>
      </c>
      <c r="I336" s="16" t="str">
        <f>VLOOKUP(E336,'[1]Справочник МТР'!$A$2:$E$521,5,FALSE)</f>
        <v>ГОСТ 7872-89</v>
      </c>
      <c r="J336" s="23" t="s">
        <v>24</v>
      </c>
      <c r="K336" s="20">
        <v>4</v>
      </c>
      <c r="L336" s="28">
        <v>2284.75</v>
      </c>
      <c r="M336" s="13">
        <v>9139</v>
      </c>
      <c r="N336" s="15"/>
      <c r="O336" s="15"/>
    </row>
    <row r="337" spans="1:15" ht="30" x14ac:dyDescent="0.25">
      <c r="A337" s="3">
        <v>332</v>
      </c>
      <c r="B337" s="3" t="s">
        <v>37</v>
      </c>
      <c r="C337" s="15"/>
      <c r="D337" s="15"/>
      <c r="E337" s="10" t="s">
        <v>341</v>
      </c>
      <c r="F337" s="15" t="str">
        <f>VLOOKUP(E337,'[1]Справочник МТР'!$A$2:$D$521,3,FALSE)</f>
        <v>Подшипник</v>
      </c>
      <c r="G337" s="22" t="str">
        <f>VLOOKUP(E337,'[1]Справочник МТР'!$A$2:$D$521,4,FALSE)</f>
        <v>8111</v>
      </c>
      <c r="H337" s="22" t="s">
        <v>849</v>
      </c>
      <c r="I337" s="16" t="str">
        <f>VLOOKUP(E337,'[1]Справочник МТР'!$A$2:$E$521,5,FALSE)</f>
        <v>ГОСТ 8338-75</v>
      </c>
      <c r="J337" s="23" t="s">
        <v>24</v>
      </c>
      <c r="K337" s="20">
        <v>2</v>
      </c>
      <c r="L337" s="28">
        <v>357.04</v>
      </c>
      <c r="M337" s="13">
        <v>714.08</v>
      </c>
      <c r="N337" s="15"/>
      <c r="O337" s="15"/>
    </row>
    <row r="338" spans="1:15" x14ac:dyDescent="0.25">
      <c r="A338" s="3">
        <v>333</v>
      </c>
      <c r="B338" s="3" t="s">
        <v>37</v>
      </c>
      <c r="C338" s="15"/>
      <c r="D338" s="15"/>
      <c r="E338" s="10" t="s">
        <v>342</v>
      </c>
      <c r="F338" s="15" t="str">
        <f>VLOOKUP(E338,'[1]Справочник МТР'!$A$2:$D$521,3,FALSE)</f>
        <v>Ползун</v>
      </c>
      <c r="G338" s="22" t="str">
        <f>VLOOKUP(E338,'[1]Справочник МТР'!$A$2:$D$521,4,FALSE)</f>
        <v/>
      </c>
      <c r="H338" s="22" t="s">
        <v>850</v>
      </c>
      <c r="I338" s="16" t="str">
        <f>VLOOKUP(E338,'[1]Справочник МТР'!$A$2:$E$521,5,FALSE)</f>
        <v/>
      </c>
      <c r="J338" s="23" t="s">
        <v>24</v>
      </c>
      <c r="K338" s="20">
        <v>2</v>
      </c>
      <c r="L338" s="28">
        <v>569.85</v>
      </c>
      <c r="M338" s="13">
        <v>1139.7</v>
      </c>
      <c r="N338" s="15"/>
      <c r="O338" s="15"/>
    </row>
    <row r="339" spans="1:15" ht="30" x14ac:dyDescent="0.25">
      <c r="A339" s="3">
        <v>334</v>
      </c>
      <c r="B339" s="3" t="s">
        <v>37</v>
      </c>
      <c r="C339" s="15"/>
      <c r="D339" s="15"/>
      <c r="E339" s="10" t="s">
        <v>343</v>
      </c>
      <c r="F339" s="15" t="str">
        <f>VLOOKUP(E339,'[1]Справочник МТР'!$A$2:$D$521,3,FALSE)</f>
        <v>Полотно по металлу</v>
      </c>
      <c r="G339" s="22" t="str">
        <f>VLOOKUP(E339,'[1]Справочник МТР'!$A$2:$D$521,4,FALSE)</f>
        <v>1А-0005</v>
      </c>
      <c r="H339" s="22" t="s">
        <v>851</v>
      </c>
      <c r="I339" s="16" t="str">
        <f>VLOOKUP(E339,'[1]Справочник МТР'!$A$2:$E$521,5,FALSE)</f>
        <v>ГОСТ 6645-86</v>
      </c>
      <c r="J339" s="23" t="s">
        <v>24</v>
      </c>
      <c r="K339" s="20">
        <v>60</v>
      </c>
      <c r="L339" s="28">
        <v>16.46</v>
      </c>
      <c r="M339" s="13">
        <v>987.6</v>
      </c>
      <c r="N339" s="15"/>
      <c r="O339" s="15"/>
    </row>
    <row r="340" spans="1:15" x14ac:dyDescent="0.25">
      <c r="A340" s="3">
        <v>335</v>
      </c>
      <c r="B340" s="3" t="s">
        <v>37</v>
      </c>
      <c r="C340" s="15"/>
      <c r="D340" s="15"/>
      <c r="E340" s="10" t="s">
        <v>344</v>
      </c>
      <c r="F340" s="15" t="str">
        <f>VLOOKUP(E340,'[1]Справочник МТР'!$A$2:$D$521,3,FALSE)</f>
        <v>Полумуфта кулачковая</v>
      </c>
      <c r="G340" s="22" t="str">
        <f>VLOOKUP(E340,'[1]Справочник МТР'!$A$2:$D$521,4,FALSE)</f>
        <v/>
      </c>
      <c r="H340" s="22" t="s">
        <v>852</v>
      </c>
      <c r="I340" s="16" t="str">
        <f>VLOOKUP(E340,'[1]Справочник МТР'!$A$2:$E$521,5,FALSE)</f>
        <v/>
      </c>
      <c r="J340" s="23" t="s">
        <v>24</v>
      </c>
      <c r="K340" s="20">
        <v>4</v>
      </c>
      <c r="L340" s="28">
        <v>3653.85</v>
      </c>
      <c r="M340" s="13">
        <v>14615.4</v>
      </c>
      <c r="N340" s="15"/>
      <c r="O340" s="15"/>
    </row>
    <row r="341" spans="1:15" x14ac:dyDescent="0.25">
      <c r="A341" s="3">
        <v>336</v>
      </c>
      <c r="B341" s="3" t="s">
        <v>37</v>
      </c>
      <c r="C341" s="15"/>
      <c r="D341" s="15"/>
      <c r="E341" s="10" t="s">
        <v>345</v>
      </c>
      <c r="F341" s="15" t="str">
        <f>VLOOKUP(E341,'[1]Справочник МТР'!$A$2:$D$521,3,FALSE)</f>
        <v>Поршень</v>
      </c>
      <c r="G341" s="22" t="str">
        <f>VLOOKUP(E341,'[1]Справочник МТР'!$A$2:$D$521,4,FALSE)</f>
        <v/>
      </c>
      <c r="H341" s="24" t="s">
        <v>853</v>
      </c>
      <c r="I341" s="16" t="str">
        <f>VLOOKUP(E341,'[1]Справочник МТР'!$A$2:$E$521,5,FALSE)</f>
        <v/>
      </c>
      <c r="J341" s="25" t="s">
        <v>1056</v>
      </c>
      <c r="K341" s="20">
        <v>1</v>
      </c>
      <c r="L341" s="28">
        <v>17415</v>
      </c>
      <c r="M341" s="13">
        <v>17415</v>
      </c>
      <c r="N341" s="15"/>
      <c r="O341" s="15"/>
    </row>
    <row r="342" spans="1:15" x14ac:dyDescent="0.25">
      <c r="A342" s="3">
        <v>337</v>
      </c>
      <c r="B342" s="3" t="s">
        <v>37</v>
      </c>
      <c r="C342" s="15"/>
      <c r="D342" s="15"/>
      <c r="E342" s="10" t="s">
        <v>346</v>
      </c>
      <c r="F342" s="15" t="str">
        <f>VLOOKUP(E342,'[1]Справочник МТР'!$A$2:$D$521,3,FALSE)</f>
        <v>Поршень</v>
      </c>
      <c r="G342" s="22" t="str">
        <f>VLOOKUP(E342,'[1]Справочник МТР'!$A$2:$D$521,4,FALSE)</f>
        <v/>
      </c>
      <c r="H342" s="24" t="s">
        <v>854</v>
      </c>
      <c r="I342" s="16" t="str">
        <f>VLOOKUP(E342,'[1]Справочник МТР'!$A$2:$E$521,5,FALSE)</f>
        <v/>
      </c>
      <c r="J342" s="25" t="s">
        <v>1056</v>
      </c>
      <c r="K342" s="20">
        <v>4</v>
      </c>
      <c r="L342" s="28">
        <v>1576.27</v>
      </c>
      <c r="M342" s="13">
        <v>6305.08</v>
      </c>
      <c r="N342" s="15"/>
      <c r="O342" s="15"/>
    </row>
    <row r="343" spans="1:15" x14ac:dyDescent="0.25">
      <c r="A343" s="3">
        <v>338</v>
      </c>
      <c r="B343" s="3" t="s">
        <v>37</v>
      </c>
      <c r="C343" s="15"/>
      <c r="D343" s="15"/>
      <c r="E343" s="10" t="s">
        <v>347</v>
      </c>
      <c r="F343" s="15" t="str">
        <f>VLOOKUP(E343,'[1]Справочник МТР'!$A$2:$D$521,3,FALSE)</f>
        <v>Поршень</v>
      </c>
      <c r="G343" s="22" t="str">
        <f>VLOOKUP(E343,'[1]Справочник МТР'!$A$2:$D$521,4,FALSE)</f>
        <v/>
      </c>
      <c r="H343" s="22" t="s">
        <v>855</v>
      </c>
      <c r="I343" s="16" t="str">
        <f>VLOOKUP(E343,'[1]Справочник МТР'!$A$2:$E$521,5,FALSE)</f>
        <v/>
      </c>
      <c r="J343" s="23" t="s">
        <v>24</v>
      </c>
      <c r="K343" s="20">
        <v>1</v>
      </c>
      <c r="L343" s="28">
        <v>15416.67</v>
      </c>
      <c r="M343" s="13">
        <v>15416.67</v>
      </c>
      <c r="N343" s="15"/>
      <c r="O343" s="15"/>
    </row>
    <row r="344" spans="1:15" ht="30" x14ac:dyDescent="0.25">
      <c r="A344" s="3">
        <v>339</v>
      </c>
      <c r="B344" s="3" t="s">
        <v>37</v>
      </c>
      <c r="C344" s="15"/>
      <c r="D344" s="15"/>
      <c r="E344" s="10" t="s">
        <v>348</v>
      </c>
      <c r="F344" s="15" t="str">
        <f>VLOOKUP(E344,'[1]Справочник МТР'!$A$2:$D$521,3,FALSE)</f>
        <v>Пост управления кнопочный</v>
      </c>
      <c r="G344" s="22" t="str">
        <f>VLOOKUP(E344,'[1]Справочник МТР'!$A$2:$D$521,4,FALSE)</f>
        <v>ПКУ3-12-С8014 УЗБ</v>
      </c>
      <c r="H344" s="22" t="s">
        <v>856</v>
      </c>
      <c r="I344" s="16" t="str">
        <f>VLOOKUP(E344,'[1]Справочник МТР'!$A$2:$E$521,5,FALSE)</f>
        <v/>
      </c>
      <c r="J344" s="23" t="s">
        <v>24</v>
      </c>
      <c r="K344" s="20">
        <v>6</v>
      </c>
      <c r="L344" s="28">
        <v>1052.54</v>
      </c>
      <c r="M344" s="13">
        <v>6315.24</v>
      </c>
      <c r="N344" s="15"/>
      <c r="O344" s="15"/>
    </row>
    <row r="345" spans="1:15" x14ac:dyDescent="0.25">
      <c r="A345" s="3">
        <v>340</v>
      </c>
      <c r="B345" s="3" t="s">
        <v>37</v>
      </c>
      <c r="C345" s="15"/>
      <c r="D345" s="15"/>
      <c r="E345" s="10" t="s">
        <v>349</v>
      </c>
      <c r="F345" s="15" t="str">
        <f>VLOOKUP(E345,'[1]Справочник МТР'!$A$2:$D$521,3,FALSE)</f>
        <v>Предохранитель</v>
      </c>
      <c r="G345" s="22" t="str">
        <f>VLOOKUP(E345,'[1]Справочник МТР'!$A$2:$D$521,4,FALSE)</f>
        <v>ПК-20, 1А</v>
      </c>
      <c r="H345" s="22" t="s">
        <v>857</v>
      </c>
      <c r="I345" s="16" t="str">
        <f>VLOOKUP(E345,'[1]Справочник МТР'!$A$2:$E$521,5,FALSE)</f>
        <v/>
      </c>
      <c r="J345" s="23" t="s">
        <v>24</v>
      </c>
      <c r="K345" s="20">
        <v>95</v>
      </c>
      <c r="L345" s="28">
        <v>3.37</v>
      </c>
      <c r="M345" s="13">
        <v>320.14999999999998</v>
      </c>
      <c r="N345" s="15"/>
      <c r="O345" s="15"/>
    </row>
    <row r="346" spans="1:15" x14ac:dyDescent="0.25">
      <c r="A346" s="3">
        <v>341</v>
      </c>
      <c r="B346" s="3" t="s">
        <v>37</v>
      </c>
      <c r="C346" s="15"/>
      <c r="D346" s="15"/>
      <c r="E346" s="10" t="s">
        <v>350</v>
      </c>
      <c r="F346" s="15" t="str">
        <f>VLOOKUP(E346,'[1]Справочник МТР'!$A$2:$D$521,3,FALSE)</f>
        <v>Предохранитель плавкий</v>
      </c>
      <c r="G346" s="22" t="str">
        <f>VLOOKUP(E346,'[1]Справочник МТР'!$A$2:$D$521,4,FALSE)</f>
        <v>FU520</v>
      </c>
      <c r="H346" s="22" t="s">
        <v>858</v>
      </c>
      <c r="I346" s="16" t="str">
        <f>VLOOKUP(E346,'[1]Справочник МТР'!$A$2:$E$521,5,FALSE)</f>
        <v/>
      </c>
      <c r="J346" s="23" t="s">
        <v>24</v>
      </c>
      <c r="K346" s="20">
        <v>75</v>
      </c>
      <c r="L346" s="28">
        <v>5.83</v>
      </c>
      <c r="M346" s="13">
        <v>437.25</v>
      </c>
      <c r="N346" s="15"/>
      <c r="O346" s="15"/>
    </row>
    <row r="347" spans="1:15" ht="30" x14ac:dyDescent="0.25">
      <c r="A347" s="3">
        <v>342</v>
      </c>
      <c r="B347" s="3" t="s">
        <v>37</v>
      </c>
      <c r="C347" s="15"/>
      <c r="D347" s="15"/>
      <c r="E347" s="10" t="s">
        <v>351</v>
      </c>
      <c r="F347" s="15" t="str">
        <f>VLOOKUP(E347,'[1]Справочник МТР'!$A$2:$D$521,3,FALSE)</f>
        <v>Предохранитель плавкий</v>
      </c>
      <c r="G347" s="22" t="str">
        <f>VLOOKUP(E347,'[1]Справочник МТР'!$A$2:$D$521,4,FALSE)</f>
        <v/>
      </c>
      <c r="H347" s="22" t="s">
        <v>859</v>
      </c>
      <c r="I347" s="16" t="str">
        <f>VLOOKUP(E347,'[1]Справочник МТР'!$A$2:$E$521,5,FALSE)</f>
        <v/>
      </c>
      <c r="J347" s="23" t="s">
        <v>24</v>
      </c>
      <c r="K347" s="20">
        <v>3</v>
      </c>
      <c r="L347" s="28">
        <v>9.67</v>
      </c>
      <c r="M347" s="13">
        <v>29.01</v>
      </c>
      <c r="N347" s="15"/>
      <c r="O347" s="15"/>
    </row>
    <row r="348" spans="1:15" ht="30" x14ac:dyDescent="0.25">
      <c r="A348" s="3">
        <v>343</v>
      </c>
      <c r="B348" s="3" t="s">
        <v>37</v>
      </c>
      <c r="C348" s="15"/>
      <c r="D348" s="15"/>
      <c r="E348" s="10" t="s">
        <v>351</v>
      </c>
      <c r="F348" s="15" t="str">
        <f>VLOOKUP(E348,'[1]Справочник МТР'!$A$2:$D$521,3,FALSE)</f>
        <v>Предохранитель плавкий</v>
      </c>
      <c r="G348" s="22" t="str">
        <f>VLOOKUP(E348,'[1]Справочник МТР'!$A$2:$D$521,4,FALSE)</f>
        <v/>
      </c>
      <c r="H348" s="22" t="s">
        <v>859</v>
      </c>
      <c r="I348" s="16" t="str">
        <f>VLOOKUP(E348,'[1]Справочник МТР'!$A$2:$E$521,5,FALSE)</f>
        <v/>
      </c>
      <c r="J348" s="23" t="s">
        <v>24</v>
      </c>
      <c r="K348" s="20">
        <v>20</v>
      </c>
      <c r="L348" s="28">
        <v>9.67</v>
      </c>
      <c r="M348" s="13">
        <v>193.4</v>
      </c>
      <c r="N348" s="15"/>
      <c r="O348" s="15"/>
    </row>
    <row r="349" spans="1:15" ht="30" x14ac:dyDescent="0.25">
      <c r="A349" s="3">
        <v>344</v>
      </c>
      <c r="B349" s="3" t="s">
        <v>37</v>
      </c>
      <c r="C349" s="15"/>
      <c r="D349" s="15"/>
      <c r="E349" s="10" t="s">
        <v>351</v>
      </c>
      <c r="F349" s="15" t="str">
        <f>VLOOKUP(E349,'[1]Справочник МТР'!$A$2:$D$521,3,FALSE)</f>
        <v>Предохранитель плавкий</v>
      </c>
      <c r="G349" s="22" t="str">
        <f>VLOOKUP(E349,'[1]Справочник МТР'!$A$2:$D$521,4,FALSE)</f>
        <v/>
      </c>
      <c r="H349" s="22" t="s">
        <v>859</v>
      </c>
      <c r="I349" s="16" t="str">
        <f>VLOOKUP(E349,'[1]Справочник МТР'!$A$2:$E$521,5,FALSE)</f>
        <v/>
      </c>
      <c r="J349" s="23" t="s">
        <v>24</v>
      </c>
      <c r="K349" s="20">
        <v>1</v>
      </c>
      <c r="L349" s="28">
        <v>9.67</v>
      </c>
      <c r="M349" s="13">
        <v>9.67</v>
      </c>
      <c r="N349" s="15"/>
      <c r="O349" s="15"/>
    </row>
    <row r="350" spans="1:15" ht="30" x14ac:dyDescent="0.25">
      <c r="A350" s="3">
        <v>345</v>
      </c>
      <c r="B350" s="3" t="s">
        <v>37</v>
      </c>
      <c r="C350" s="15"/>
      <c r="D350" s="15"/>
      <c r="E350" s="10" t="s">
        <v>352</v>
      </c>
      <c r="F350" s="15" t="str">
        <f>VLOOKUP(E350,'[1]Справочник МТР'!$A$2:$D$521,3,FALSE)</f>
        <v>Приставка выдержки времени</v>
      </c>
      <c r="G350" s="22" t="str">
        <f>VLOOKUP(E350,'[1]Справочник МТР'!$A$2:$D$521,4,FALSE)</f>
        <v>ПВЭ-22 EKF PROxima</v>
      </c>
      <c r="H350" s="22" t="s">
        <v>860</v>
      </c>
      <c r="I350" s="16" t="str">
        <f>VLOOKUP(E350,'[1]Справочник МТР'!$A$2:$E$521,5,FALSE)</f>
        <v/>
      </c>
      <c r="J350" s="23" t="s">
        <v>24</v>
      </c>
      <c r="K350" s="20">
        <v>1</v>
      </c>
      <c r="L350" s="28">
        <v>778.83</v>
      </c>
      <c r="M350" s="13">
        <v>778.83</v>
      </c>
      <c r="N350" s="15"/>
      <c r="O350" s="15"/>
    </row>
    <row r="351" spans="1:15" x14ac:dyDescent="0.25">
      <c r="A351" s="3">
        <v>346</v>
      </c>
      <c r="B351" s="3" t="s">
        <v>37</v>
      </c>
      <c r="C351" s="15"/>
      <c r="D351" s="15"/>
      <c r="E351" s="10" t="s">
        <v>353</v>
      </c>
      <c r="F351" s="15" t="str">
        <f>VLOOKUP(E351,'[1]Справочник МТР'!$A$2:$D$521,3,FALSE)</f>
        <v>Провод</v>
      </c>
      <c r="G351" s="22" t="str">
        <f>VLOOKUP(E351,'[1]Справочник МТР'!$A$2:$D$521,4,FALSE)</f>
        <v>ПЭТВ-2 0,071</v>
      </c>
      <c r="H351" s="22" t="s">
        <v>861</v>
      </c>
      <c r="I351" s="16" t="str">
        <f>VLOOKUP(E351,'[1]Справочник МТР'!$A$2:$E$521,5,FALSE)</f>
        <v>ТУ 16-705.110-79</v>
      </c>
      <c r="J351" s="23" t="s">
        <v>34</v>
      </c>
      <c r="K351" s="20">
        <v>2.44</v>
      </c>
      <c r="L351" s="28">
        <v>1650</v>
      </c>
      <c r="M351" s="13">
        <v>4026</v>
      </c>
      <c r="N351" s="15"/>
      <c r="O351" s="15"/>
    </row>
    <row r="352" spans="1:15" x14ac:dyDescent="0.25">
      <c r="A352" s="3">
        <v>347</v>
      </c>
      <c r="B352" s="3" t="s">
        <v>37</v>
      </c>
      <c r="C352" s="15"/>
      <c r="D352" s="15"/>
      <c r="E352" s="10" t="s">
        <v>354</v>
      </c>
      <c r="F352" s="15" t="str">
        <f>VLOOKUP(E352,'[1]Справочник МТР'!$A$2:$D$521,3,FALSE)</f>
        <v>Провод</v>
      </c>
      <c r="G352" s="22" t="str">
        <f>VLOOKUP(E352,'[1]Справочник МТР'!$A$2:$D$521,4,FALSE)</f>
        <v>ПЭТВ-2 0,09</v>
      </c>
      <c r="H352" s="22" t="s">
        <v>862</v>
      </c>
      <c r="I352" s="16" t="str">
        <f>VLOOKUP(E352,'[1]Справочник МТР'!$A$2:$E$521,5,FALSE)</f>
        <v>ТУ 16-705.110-79</v>
      </c>
      <c r="J352" s="23" t="s">
        <v>34</v>
      </c>
      <c r="K352" s="20">
        <v>40.128</v>
      </c>
      <c r="L352" s="28">
        <v>228.07</v>
      </c>
      <c r="M352" s="13">
        <v>9151.99</v>
      </c>
      <c r="N352" s="15"/>
      <c r="O352" s="15"/>
    </row>
    <row r="353" spans="1:15" x14ac:dyDescent="0.25">
      <c r="A353" s="3">
        <v>348</v>
      </c>
      <c r="B353" s="3" t="s">
        <v>37</v>
      </c>
      <c r="C353" s="15"/>
      <c r="D353" s="15"/>
      <c r="E353" s="10" t="s">
        <v>355</v>
      </c>
      <c r="F353" s="15" t="str">
        <f>VLOOKUP(E353,'[1]Справочник МТР'!$A$2:$D$521,3,FALSE)</f>
        <v>Провод</v>
      </c>
      <c r="G353" s="22" t="str">
        <f>VLOOKUP(E353,'[1]Справочник МТР'!$A$2:$D$521,4,FALSE)</f>
        <v>ПЭТВ-2 0,28</v>
      </c>
      <c r="H353" s="22" t="s">
        <v>863</v>
      </c>
      <c r="I353" s="16" t="str">
        <f>VLOOKUP(E353,'[1]Справочник МТР'!$A$2:$E$521,5,FALSE)</f>
        <v>ТУ 16-705.110-79</v>
      </c>
      <c r="J353" s="23" t="s">
        <v>34</v>
      </c>
      <c r="K353" s="20">
        <v>10.9</v>
      </c>
      <c r="L353" s="28">
        <v>266.45</v>
      </c>
      <c r="M353" s="13">
        <v>2904.31</v>
      </c>
      <c r="N353" s="15"/>
      <c r="O353" s="15"/>
    </row>
    <row r="354" spans="1:15" x14ac:dyDescent="0.25">
      <c r="A354" s="3">
        <v>349</v>
      </c>
      <c r="B354" s="3" t="s">
        <v>37</v>
      </c>
      <c r="C354" s="15"/>
      <c r="D354" s="15"/>
      <c r="E354" s="10" t="s">
        <v>356</v>
      </c>
      <c r="F354" s="15" t="str">
        <f>VLOOKUP(E354,'[1]Справочник МТР'!$A$2:$D$521,3,FALSE)</f>
        <v>Провод обмоточный</v>
      </c>
      <c r="G354" s="22" t="str">
        <f>VLOOKUP(E354,'[1]Справочник МТР'!$A$2:$D$521,4,FALSE)</f>
        <v>ПЭТВ-2(ПТВ-155) диаметр - 0,125мм</v>
      </c>
      <c r="H354" s="22" t="s">
        <v>864</v>
      </c>
      <c r="I354" s="16" t="str">
        <f>VLOOKUP(E354,'[1]Справочник МТР'!$A$2:$E$521,5,FALSE)</f>
        <v/>
      </c>
      <c r="J354" s="23" t="s">
        <v>34</v>
      </c>
      <c r="K354" s="20">
        <v>28.4</v>
      </c>
      <c r="L354" s="28">
        <v>346.77</v>
      </c>
      <c r="M354" s="13">
        <v>9848.27</v>
      </c>
      <c r="N354" s="15"/>
      <c r="O354" s="15"/>
    </row>
    <row r="355" spans="1:15" x14ac:dyDescent="0.25">
      <c r="A355" s="3">
        <v>350</v>
      </c>
      <c r="B355" s="3" t="s">
        <v>37</v>
      </c>
      <c r="C355" s="15"/>
      <c r="D355" s="15"/>
      <c r="E355" s="10" t="s">
        <v>357</v>
      </c>
      <c r="F355" s="15" t="str">
        <f>VLOOKUP(E355,'[1]Справочник МТР'!$A$2:$D$521,3,FALSE)</f>
        <v>Провод</v>
      </c>
      <c r="G355" s="22" t="str">
        <f>VLOOKUP(E355,'[1]Справочник МТР'!$A$2:$D$521,4,FALSE)</f>
        <v>ПВ3 1х2,5</v>
      </c>
      <c r="H355" s="22" t="s">
        <v>865</v>
      </c>
      <c r="I355" s="16" t="str">
        <f>VLOOKUP(E355,'[1]Справочник МТР'!$A$2:$E$521,5,FALSE)</f>
        <v>ГОСТ 6323-79</v>
      </c>
      <c r="J355" s="23" t="s">
        <v>35</v>
      </c>
      <c r="K355" s="20">
        <v>324</v>
      </c>
      <c r="L355" s="28">
        <v>18</v>
      </c>
      <c r="M355" s="13">
        <v>5832</v>
      </c>
      <c r="N355" s="15"/>
      <c r="O355" s="15"/>
    </row>
    <row r="356" spans="1:15" ht="30" x14ac:dyDescent="0.25">
      <c r="A356" s="3">
        <v>351</v>
      </c>
      <c r="B356" s="3" t="s">
        <v>37</v>
      </c>
      <c r="C356" s="15"/>
      <c r="D356" s="15"/>
      <c r="E356" s="10" t="s">
        <v>358</v>
      </c>
      <c r="F356" s="15" t="str">
        <f>VLOOKUP(E356,'[1]Справочник МТР'!$A$2:$D$521,3,FALSE)</f>
        <v>Провод</v>
      </c>
      <c r="G356" s="22" t="str">
        <f>VLOOKUP(E356,'[1]Справочник МТР'!$A$2:$D$521,4,FALSE)</f>
        <v>ПуГВ 1х6 Ч</v>
      </c>
      <c r="H356" s="22" t="s">
        <v>866</v>
      </c>
      <c r="I356" s="16" t="str">
        <f>VLOOKUP(E356,'[1]Справочник МТР'!$A$2:$E$521,5,FALSE)</f>
        <v>ТУ 16-705.501-2010</v>
      </c>
      <c r="J356" s="23" t="s">
        <v>35</v>
      </c>
      <c r="K356" s="20">
        <v>28</v>
      </c>
      <c r="L356" s="28">
        <v>42</v>
      </c>
      <c r="M356" s="13">
        <v>1176</v>
      </c>
      <c r="N356" s="15"/>
      <c r="O356" s="15"/>
    </row>
    <row r="357" spans="1:15" ht="45" x14ac:dyDescent="0.25">
      <c r="A357" s="3">
        <v>352</v>
      </c>
      <c r="B357" s="3" t="s">
        <v>37</v>
      </c>
      <c r="C357" s="15"/>
      <c r="D357" s="15"/>
      <c r="E357" s="10" t="s">
        <v>359</v>
      </c>
      <c r="F357" s="15" t="str">
        <f>VLOOKUP(E357,'[1]Справочник МТР'!$A$2:$D$521,3,FALSE)</f>
        <v>Проволока бронзовая</v>
      </c>
      <c r="G357" s="22" t="str">
        <f>VLOOKUP(E357,'[1]Справочник МТР'!$A$2:$D$521,4,FALSE)</f>
        <v>ДКРХТ 2,0 БТ БрКМЦ3-1</v>
      </c>
      <c r="H357" s="22" t="s">
        <v>867</v>
      </c>
      <c r="I357" s="16" t="str">
        <f>VLOOKUP(E357,'[1]Справочник МТР'!$A$2:$E$521,5,FALSE)</f>
        <v>ГОСТ 16130-90</v>
      </c>
      <c r="J357" s="23" t="s">
        <v>34</v>
      </c>
      <c r="K357" s="20">
        <v>23.38</v>
      </c>
      <c r="L357" s="28">
        <v>634.97</v>
      </c>
      <c r="M357" s="13">
        <v>14845.6</v>
      </c>
      <c r="N357" s="15"/>
      <c r="O357" s="15"/>
    </row>
    <row r="358" spans="1:15" ht="30" x14ac:dyDescent="0.25">
      <c r="A358" s="3">
        <v>353</v>
      </c>
      <c r="B358" s="3" t="s">
        <v>37</v>
      </c>
      <c r="C358" s="15"/>
      <c r="D358" s="15"/>
      <c r="E358" s="10" t="s">
        <v>360</v>
      </c>
      <c r="F358" s="15" t="str">
        <f>VLOOKUP(E358,'[1]Справочник МТР'!$A$2:$D$521,3,FALSE)</f>
        <v>Проволока легированная</v>
      </c>
      <c r="G358" s="22" t="str">
        <f>VLOOKUP(E358,'[1]Справочник МТР'!$A$2:$D$521,4,FALSE)</f>
        <v>0,8 Св-08Г2С-О</v>
      </c>
      <c r="H358" s="22" t="s">
        <v>868</v>
      </c>
      <c r="I358" s="16" t="str">
        <f>VLOOKUP(E358,'[1]Справочник МТР'!$A$2:$E$521,5,FALSE)</f>
        <v>ГОСТ 2246-70</v>
      </c>
      <c r="J358" s="23" t="s">
        <v>1060</v>
      </c>
      <c r="K358" s="20">
        <v>0.01</v>
      </c>
      <c r="L358" s="28">
        <v>165660</v>
      </c>
      <c r="M358" s="13">
        <v>1656.6</v>
      </c>
      <c r="N358" s="15"/>
      <c r="O358" s="15"/>
    </row>
    <row r="359" spans="1:15" ht="30" x14ac:dyDescent="0.25">
      <c r="A359" s="3">
        <v>354</v>
      </c>
      <c r="B359" s="3" t="s">
        <v>37</v>
      </c>
      <c r="C359" s="15"/>
      <c r="D359" s="15"/>
      <c r="E359" s="10" t="s">
        <v>360</v>
      </c>
      <c r="F359" s="15" t="str">
        <f>VLOOKUP(E359,'[1]Справочник МТР'!$A$2:$D$521,3,FALSE)</f>
        <v>Проволока легированная</v>
      </c>
      <c r="G359" s="22" t="str">
        <f>VLOOKUP(E359,'[1]Справочник МТР'!$A$2:$D$521,4,FALSE)</f>
        <v>0,8 Св-08Г2С-О</v>
      </c>
      <c r="H359" s="22" t="s">
        <v>868</v>
      </c>
      <c r="I359" s="16" t="str">
        <f>VLOOKUP(E359,'[1]Справочник МТР'!$A$2:$E$521,5,FALSE)</f>
        <v>ГОСТ 2246-70</v>
      </c>
      <c r="J359" s="23" t="s">
        <v>1060</v>
      </c>
      <c r="K359" s="20">
        <v>5.0000000000000001E-3</v>
      </c>
      <c r="L359" s="28">
        <v>179166</v>
      </c>
      <c r="M359" s="13">
        <v>895.83</v>
      </c>
      <c r="N359" s="15"/>
      <c r="O359" s="15"/>
    </row>
    <row r="360" spans="1:15" ht="30" x14ac:dyDescent="0.25">
      <c r="A360" s="3">
        <v>355</v>
      </c>
      <c r="B360" s="3" t="s">
        <v>37</v>
      </c>
      <c r="C360" s="15"/>
      <c r="D360" s="15"/>
      <c r="E360" s="10" t="s">
        <v>361</v>
      </c>
      <c r="F360" s="15" t="str">
        <f>VLOOKUP(E360,'[1]Справочник МТР'!$A$2:$D$521,3,FALSE)</f>
        <v>Проволока медная</v>
      </c>
      <c r="G360" s="22" t="str">
        <f>VLOOKUP(E360,'[1]Справочник МТР'!$A$2:$D$521,4,FALSE)</f>
        <v>ДКРНТ 3 НД</v>
      </c>
      <c r="H360" s="22" t="s">
        <v>869</v>
      </c>
      <c r="I360" s="16" t="str">
        <f>VLOOKUP(E360,'[1]Справочник МТР'!$A$2:$E$521,5,FALSE)</f>
        <v>ГОСТ 16130-90</v>
      </c>
      <c r="J360" s="23" t="s">
        <v>34</v>
      </c>
      <c r="K360" s="20">
        <v>50.4</v>
      </c>
      <c r="L360" s="28">
        <v>199.05</v>
      </c>
      <c r="M360" s="13">
        <v>10032.120000000001</v>
      </c>
      <c r="N360" s="15"/>
      <c r="O360" s="15"/>
    </row>
    <row r="361" spans="1:15" x14ac:dyDescent="0.25">
      <c r="A361" s="3">
        <v>356</v>
      </c>
      <c r="B361" s="3" t="s">
        <v>37</v>
      </c>
      <c r="C361" s="15"/>
      <c r="D361" s="15"/>
      <c r="E361" s="10" t="s">
        <v>362</v>
      </c>
      <c r="F361" s="15" t="str">
        <f>VLOOKUP(E361,'[1]Справочник МТР'!$A$2:$D$521,3,FALSE)</f>
        <v>Проволока нихромовая</v>
      </c>
      <c r="G361" s="22" t="str">
        <f>VLOOKUP(E361,'[1]Справочник МТР'!$A$2:$D$521,4,FALSE)</f>
        <v>0,3</v>
      </c>
      <c r="H361" s="22" t="s">
        <v>870</v>
      </c>
      <c r="I361" s="16" t="str">
        <f>VLOOKUP(E361,'[1]Справочник МТР'!$A$2:$E$521,5,FALSE)</f>
        <v>ГОСТ 12766.1-90</v>
      </c>
      <c r="J361" s="23" t="s">
        <v>34</v>
      </c>
      <c r="K361" s="20">
        <v>8.18</v>
      </c>
      <c r="L361" s="28">
        <v>817.9</v>
      </c>
      <c r="M361" s="13">
        <v>6690.42</v>
      </c>
      <c r="N361" s="15"/>
      <c r="O361" s="15"/>
    </row>
    <row r="362" spans="1:15" x14ac:dyDescent="0.25">
      <c r="A362" s="3">
        <v>357</v>
      </c>
      <c r="B362" s="3" t="s">
        <v>37</v>
      </c>
      <c r="C362" s="15"/>
      <c r="D362" s="15"/>
      <c r="E362" s="10" t="s">
        <v>362</v>
      </c>
      <c r="F362" s="15" t="str">
        <f>VLOOKUP(E362,'[1]Справочник МТР'!$A$2:$D$521,3,FALSE)</f>
        <v>Проволока нихромовая</v>
      </c>
      <c r="G362" s="22" t="str">
        <f>VLOOKUP(E362,'[1]Справочник МТР'!$A$2:$D$521,4,FALSE)</f>
        <v>0,3</v>
      </c>
      <c r="H362" s="22" t="s">
        <v>870</v>
      </c>
      <c r="I362" s="16" t="str">
        <f>VLOOKUP(E362,'[1]Справочник МТР'!$A$2:$E$521,5,FALSE)</f>
        <v>ГОСТ 12766.1-90</v>
      </c>
      <c r="J362" s="23" t="s">
        <v>34</v>
      </c>
      <c r="K362" s="20">
        <v>0.42</v>
      </c>
      <c r="L362" s="28">
        <v>817.9</v>
      </c>
      <c r="M362" s="13">
        <v>343.52</v>
      </c>
      <c r="N362" s="15"/>
      <c r="O362" s="15"/>
    </row>
    <row r="363" spans="1:15" x14ac:dyDescent="0.25">
      <c r="A363" s="3">
        <v>358</v>
      </c>
      <c r="B363" s="3" t="s">
        <v>37</v>
      </c>
      <c r="C363" s="15"/>
      <c r="D363" s="15"/>
      <c r="E363" s="10" t="s">
        <v>363</v>
      </c>
      <c r="F363" s="15" t="str">
        <f>VLOOKUP(E363,'[1]Справочник МТР'!$A$2:$D$521,3,FALSE)</f>
        <v>Проволока нихромовая</v>
      </c>
      <c r="G363" s="22" t="str">
        <f>VLOOKUP(E363,'[1]Справочник МТР'!$A$2:$D$521,4,FALSE)</f>
        <v>0,5</v>
      </c>
      <c r="H363" s="22" t="s">
        <v>871</v>
      </c>
      <c r="I363" s="16" t="str">
        <f>VLOOKUP(E363,'[1]Справочник МТР'!$A$2:$E$521,5,FALSE)</f>
        <v>ГОСТ 12766.1-90</v>
      </c>
      <c r="J363" s="23" t="s">
        <v>34</v>
      </c>
      <c r="K363" s="20">
        <v>17</v>
      </c>
      <c r="L363" s="28">
        <v>792.18</v>
      </c>
      <c r="M363" s="13">
        <v>13467.06</v>
      </c>
      <c r="N363" s="15"/>
      <c r="O363" s="15"/>
    </row>
    <row r="364" spans="1:15" x14ac:dyDescent="0.25">
      <c r="A364" s="3">
        <v>359</v>
      </c>
      <c r="B364" s="3" t="s">
        <v>37</v>
      </c>
      <c r="C364" s="15"/>
      <c r="D364" s="15"/>
      <c r="E364" s="10" t="s">
        <v>364</v>
      </c>
      <c r="F364" s="15" t="str">
        <f>VLOOKUP(E364,'[1]Справочник МТР'!$A$2:$D$521,3,FALSE)</f>
        <v>Проволока нихромовая</v>
      </c>
      <c r="G364" s="22" t="str">
        <f>VLOOKUP(E364,'[1]Справочник МТР'!$A$2:$D$521,4,FALSE)</f>
        <v>0,8</v>
      </c>
      <c r="H364" s="22" t="s">
        <v>872</v>
      </c>
      <c r="I364" s="16" t="str">
        <f>VLOOKUP(E364,'[1]Справочник МТР'!$A$2:$E$521,5,FALSE)</f>
        <v>ГОСТ 12766.1-90</v>
      </c>
      <c r="J364" s="23" t="s">
        <v>34</v>
      </c>
      <c r="K364" s="20">
        <v>4.04</v>
      </c>
      <c r="L364" s="28">
        <v>1525.42</v>
      </c>
      <c r="M364" s="13">
        <v>6162.7</v>
      </c>
      <c r="N364" s="15"/>
      <c r="O364" s="15"/>
    </row>
    <row r="365" spans="1:15" x14ac:dyDescent="0.25">
      <c r="A365" s="3">
        <v>360</v>
      </c>
      <c r="B365" s="3" t="s">
        <v>37</v>
      </c>
      <c r="C365" s="15"/>
      <c r="D365" s="15"/>
      <c r="E365" s="10" t="s">
        <v>365</v>
      </c>
      <c r="F365" s="15" t="str">
        <f>VLOOKUP(E365,'[1]Справочник МТР'!$A$2:$D$521,3,FALSE)</f>
        <v>Проволока нихромовая</v>
      </c>
      <c r="G365" s="22" t="str">
        <f>VLOOKUP(E365,'[1]Справочник МТР'!$A$2:$D$521,4,FALSE)</f>
        <v>0,9</v>
      </c>
      <c r="H365" s="22" t="s">
        <v>873</v>
      </c>
      <c r="I365" s="16" t="str">
        <f>VLOOKUP(E365,'[1]Справочник МТР'!$A$2:$E$521,5,FALSE)</f>
        <v>ГОСТ 12766.1-90</v>
      </c>
      <c r="J365" s="23" t="s">
        <v>34</v>
      </c>
      <c r="K365" s="20">
        <v>8.25</v>
      </c>
      <c r="L365" s="28">
        <v>817.9</v>
      </c>
      <c r="M365" s="13">
        <v>6747.68</v>
      </c>
      <c r="N365" s="15"/>
      <c r="O365" s="15"/>
    </row>
    <row r="366" spans="1:15" ht="30" x14ac:dyDescent="0.25">
      <c r="A366" s="3">
        <v>361</v>
      </c>
      <c r="B366" s="3" t="s">
        <v>37</v>
      </c>
      <c r="C366" s="15"/>
      <c r="D366" s="15"/>
      <c r="E366" s="10" t="s">
        <v>366</v>
      </c>
      <c r="F366" s="15" t="str">
        <f>VLOOKUP(E366,'[1]Справочник МТР'!$A$2:$D$521,3,FALSE)</f>
        <v>Проволока сварочная</v>
      </c>
      <c r="G366" s="22" t="str">
        <f>VLOOKUP(E366,'[1]Справочник МТР'!$A$2:$D$521,4,FALSE)</f>
        <v>СвАМг61 4</v>
      </c>
      <c r="H366" s="22" t="s">
        <v>874</v>
      </c>
      <c r="I366" s="16" t="str">
        <f>VLOOKUP(E366,'[1]Справочник МТР'!$A$2:$E$521,5,FALSE)</f>
        <v>ГОСТ 7871-2019</v>
      </c>
      <c r="J366" s="23" t="s">
        <v>34</v>
      </c>
      <c r="K366" s="20">
        <v>25</v>
      </c>
      <c r="L366" s="28">
        <v>750</v>
      </c>
      <c r="M366" s="13">
        <v>18750</v>
      </c>
      <c r="N366" s="15"/>
      <c r="O366" s="15"/>
    </row>
    <row r="367" spans="1:15" ht="30" x14ac:dyDescent="0.25">
      <c r="A367" s="3">
        <v>362</v>
      </c>
      <c r="B367" s="3" t="s">
        <v>37</v>
      </c>
      <c r="C367" s="15"/>
      <c r="D367" s="15"/>
      <c r="E367" s="10" t="s">
        <v>367</v>
      </c>
      <c r="F367" s="15" t="str">
        <f>VLOOKUP(E367,'[1]Справочник МТР'!$A$2:$D$521,3,FALSE)</f>
        <v>Проволока стальная низкоуглеродистая</v>
      </c>
      <c r="G367" s="22" t="str">
        <f>VLOOKUP(E367,'[1]Справочник МТР'!$A$2:$D$521,4,FALSE)</f>
        <v>0,9-О-С</v>
      </c>
      <c r="H367" s="22" t="s">
        <v>875</v>
      </c>
      <c r="I367" s="16" t="str">
        <f>VLOOKUP(E367,'[1]Справочник МТР'!$A$2:$E$521,5,FALSE)</f>
        <v>ГОСТ 3282-74</v>
      </c>
      <c r="J367" s="23" t="s">
        <v>34</v>
      </c>
      <c r="K367" s="20">
        <v>62.15</v>
      </c>
      <c r="L367" s="28">
        <v>63.42</v>
      </c>
      <c r="M367" s="13">
        <v>3941.55</v>
      </c>
      <c r="N367" s="15"/>
      <c r="O367" s="15"/>
    </row>
    <row r="368" spans="1:15" ht="30" x14ac:dyDescent="0.25">
      <c r="A368" s="3">
        <v>363</v>
      </c>
      <c r="B368" s="3" t="s">
        <v>37</v>
      </c>
      <c r="C368" s="15"/>
      <c r="D368" s="15"/>
      <c r="E368" s="10" t="s">
        <v>368</v>
      </c>
      <c r="F368" s="15" t="str">
        <f>VLOOKUP(E368,'[1]Справочник МТР'!$A$2:$D$521,3,FALSE)</f>
        <v>Проволока стальная сварочная</v>
      </c>
      <c r="G368" s="22" t="str">
        <f>VLOOKUP(E368,'[1]Справочник МТР'!$A$2:$D$521,4,FALSE)</f>
        <v>1,0 Св-08Г2С-О</v>
      </c>
      <c r="H368" s="22" t="s">
        <v>876</v>
      </c>
      <c r="I368" s="16" t="str">
        <f>VLOOKUP(E368,'[1]Справочник МТР'!$A$2:$E$521,5,FALSE)</f>
        <v>ГОСТ 2246-70</v>
      </c>
      <c r="J368" s="23" t="s">
        <v>34</v>
      </c>
      <c r="K368" s="20">
        <v>5</v>
      </c>
      <c r="L368" s="28">
        <v>155</v>
      </c>
      <c r="M368" s="13">
        <v>775</v>
      </c>
      <c r="N368" s="15"/>
      <c r="O368" s="15"/>
    </row>
    <row r="369" spans="1:15" ht="30" x14ac:dyDescent="0.25">
      <c r="A369" s="3">
        <v>364</v>
      </c>
      <c r="B369" s="3" t="s">
        <v>37</v>
      </c>
      <c r="C369" s="15"/>
      <c r="D369" s="15"/>
      <c r="E369" s="10" t="s">
        <v>369</v>
      </c>
      <c r="F369" s="15" t="str">
        <f>VLOOKUP(E369,'[1]Справочник МТР'!$A$2:$D$521,3,FALSE)</f>
        <v>Проволока стальная сварочная</v>
      </c>
      <c r="G369" s="22" t="str">
        <f>VLOOKUP(E369,'[1]Справочник МТР'!$A$2:$D$521,4,FALSE)</f>
        <v>2,0 Св-04Х19Н11М3</v>
      </c>
      <c r="H369" s="22" t="s">
        <v>877</v>
      </c>
      <c r="I369" s="16" t="str">
        <f>VLOOKUP(E369,'[1]Справочник МТР'!$A$2:$E$521,5,FALSE)</f>
        <v>ГОСТ 2246-70</v>
      </c>
      <c r="J369" s="23" t="s">
        <v>34</v>
      </c>
      <c r="K369" s="20">
        <v>7.8</v>
      </c>
      <c r="L369" s="28">
        <v>1400</v>
      </c>
      <c r="M369" s="13">
        <v>10920</v>
      </c>
      <c r="N369" s="15"/>
      <c r="O369" s="15"/>
    </row>
    <row r="370" spans="1:15" ht="45" x14ac:dyDescent="0.25">
      <c r="A370" s="3">
        <v>365</v>
      </c>
      <c r="B370" s="3" t="s">
        <v>37</v>
      </c>
      <c r="C370" s="15"/>
      <c r="D370" s="15"/>
      <c r="E370" s="10" t="s">
        <v>370</v>
      </c>
      <c r="F370" s="15" t="str">
        <f>VLOOKUP(E370,'[1]Справочник МТР'!$A$2:$D$521,3,FALSE)</f>
        <v>Прокат листовой горячекатаный нержавеющий</v>
      </c>
      <c r="G370" s="22" t="str">
        <f>VLOOKUP(E370,'[1]Справочник МТР'!$A$2:$D$521,4,FALSE)</f>
        <v>БТ-БШ-БД-ПН-О-3,0х1250х2500</v>
      </c>
      <c r="H370" s="22" t="s">
        <v>878</v>
      </c>
      <c r="I370" s="16" t="str">
        <f>VLOOKUP(E370,'[1]Справочник МТР'!$A$2:$E$521,5,FALSE)</f>
        <v>ГОСТ 19904-90 ГОСТ 5582-75</v>
      </c>
      <c r="J370" s="23" t="s">
        <v>1060</v>
      </c>
      <c r="K370" s="20">
        <v>0.01</v>
      </c>
      <c r="L370" s="28">
        <v>249686</v>
      </c>
      <c r="M370" s="13">
        <v>2496.86</v>
      </c>
      <c r="N370" s="15"/>
      <c r="O370" s="15"/>
    </row>
    <row r="371" spans="1:15" ht="30" x14ac:dyDescent="0.25">
      <c r="A371" s="3">
        <v>366</v>
      </c>
      <c r="B371" s="3" t="s">
        <v>37</v>
      </c>
      <c r="C371" s="15"/>
      <c r="D371" s="15"/>
      <c r="E371" s="10" t="s">
        <v>371</v>
      </c>
      <c r="F371" s="15" t="str">
        <f>VLOOKUP(E371,'[1]Справочник МТР'!$A$2:$D$521,3,FALSE)</f>
        <v>Прокат листовой холоднокатаный</v>
      </c>
      <c r="G371" s="22" t="str">
        <f>VLOOKUP(E371,'[1]Справочник МТР'!$A$2:$D$521,4,FALSE)</f>
        <v>0,5х1250х2500</v>
      </c>
      <c r="H371" s="22" t="s">
        <v>879</v>
      </c>
      <c r="I371" s="16" t="str">
        <f>VLOOKUP(E371,'[1]Справочник МТР'!$A$2:$E$521,5,FALSE)</f>
        <v>ГОСТ 19904-90 ГОСТ 16523-97</v>
      </c>
      <c r="J371" s="23" t="s">
        <v>1060</v>
      </c>
      <c r="K371" s="20">
        <v>1.0999999999999999E-2</v>
      </c>
      <c r="L371" s="28">
        <v>33982.730000000003</v>
      </c>
      <c r="M371" s="13">
        <v>373.81</v>
      </c>
      <c r="N371" s="15"/>
      <c r="O371" s="15"/>
    </row>
    <row r="372" spans="1:15" ht="30" x14ac:dyDescent="0.25">
      <c r="A372" s="3">
        <v>367</v>
      </c>
      <c r="B372" s="3" t="s">
        <v>37</v>
      </c>
      <c r="C372" s="15"/>
      <c r="D372" s="15"/>
      <c r="E372" s="10" t="s">
        <v>372</v>
      </c>
      <c r="F372" s="15" t="str">
        <f>VLOOKUP(E372,'[1]Справочник МТР'!$A$2:$D$521,3,FALSE)</f>
        <v>Прокат листовой холоднокатаный</v>
      </c>
      <c r="G372" s="22" t="str">
        <f>VLOOKUP(E372,'[1]Справочник МТР'!$A$2:$D$521,4,FALSE)</f>
        <v>1х1250х2500</v>
      </c>
      <c r="H372" s="22" t="s">
        <v>880</v>
      </c>
      <c r="I372" s="16" t="str">
        <f>VLOOKUP(E372,'[1]Справочник МТР'!$A$2:$E$521,5,FALSE)</f>
        <v>ГОСТ 19904-90 ГОСТ 16523-97</v>
      </c>
      <c r="J372" s="23" t="s">
        <v>1060</v>
      </c>
      <c r="K372" s="20">
        <v>0.56399999999999995</v>
      </c>
      <c r="L372" s="28">
        <v>56875</v>
      </c>
      <c r="M372" s="13">
        <v>32077.5</v>
      </c>
      <c r="N372" s="15"/>
      <c r="O372" s="15"/>
    </row>
    <row r="373" spans="1:15" ht="30" x14ac:dyDescent="0.25">
      <c r="A373" s="3">
        <v>368</v>
      </c>
      <c r="B373" s="3" t="s">
        <v>37</v>
      </c>
      <c r="C373" s="15"/>
      <c r="D373" s="15"/>
      <c r="E373" s="10" t="s">
        <v>372</v>
      </c>
      <c r="F373" s="15" t="str">
        <f>VLOOKUP(E373,'[1]Справочник МТР'!$A$2:$D$521,3,FALSE)</f>
        <v>Прокат листовой холоднокатаный</v>
      </c>
      <c r="G373" s="22" t="str">
        <f>VLOOKUP(E373,'[1]Справочник МТР'!$A$2:$D$521,4,FALSE)</f>
        <v>1х1250х2500</v>
      </c>
      <c r="H373" s="22" t="s">
        <v>880</v>
      </c>
      <c r="I373" s="16" t="str">
        <f>VLOOKUP(E373,'[1]Справочник МТР'!$A$2:$E$521,5,FALSE)</f>
        <v>ГОСТ 19904-90 ГОСТ 16523-97</v>
      </c>
      <c r="J373" s="23" t="s">
        <v>1060</v>
      </c>
      <c r="K373" s="20">
        <v>0.22</v>
      </c>
      <c r="L373" s="28">
        <v>70800</v>
      </c>
      <c r="M373" s="13">
        <v>15576</v>
      </c>
      <c r="N373" s="15"/>
      <c r="O373" s="15"/>
    </row>
    <row r="374" spans="1:15" ht="30" x14ac:dyDescent="0.25">
      <c r="A374" s="3">
        <v>369</v>
      </c>
      <c r="B374" s="3" t="s">
        <v>37</v>
      </c>
      <c r="C374" s="15"/>
      <c r="D374" s="15"/>
      <c r="E374" s="10" t="s">
        <v>373</v>
      </c>
      <c r="F374" s="15" t="str">
        <f>VLOOKUP(E374,'[1]Справочник МТР'!$A$2:$D$521,3,FALSE)</f>
        <v>Прокат сортовой стальной горячекатаный круглый</v>
      </c>
      <c r="G374" s="22" t="str">
        <f>VLOOKUP(E374,'[1]Справочник МТР'!$A$2:$D$521,4,FALSE)</f>
        <v>В1-II-НД-210</v>
      </c>
      <c r="H374" s="22" t="s">
        <v>881</v>
      </c>
      <c r="I374" s="16" t="str">
        <f>VLOOKUP(E374,'[1]Справочник МТР'!$A$2:$E$521,5,FALSE)</f>
        <v>ГОСТ 2590-2006</v>
      </c>
      <c r="J374" s="23" t="s">
        <v>34</v>
      </c>
      <c r="K374" s="20">
        <v>534</v>
      </c>
      <c r="L374" s="28">
        <v>46.04</v>
      </c>
      <c r="M374" s="13">
        <v>24585.360000000001</v>
      </c>
      <c r="N374" s="15"/>
      <c r="O374" s="15"/>
    </row>
    <row r="375" spans="1:15" ht="30" x14ac:dyDescent="0.25">
      <c r="A375" s="3">
        <v>370</v>
      </c>
      <c r="B375" s="3" t="s">
        <v>37</v>
      </c>
      <c r="C375" s="15"/>
      <c r="D375" s="15"/>
      <c r="E375" s="10" t="s">
        <v>374</v>
      </c>
      <c r="F375" s="15" t="str">
        <f>VLOOKUP(E375,'[1]Справочник МТР'!$A$2:$D$521,3,FALSE)</f>
        <v>Прокат сортовой стальной горячекатаный круглый</v>
      </c>
      <c r="G375" s="22" t="str">
        <f>VLOOKUP(E375,'[1]Справочник МТР'!$A$2:$D$521,4,FALSE)</f>
        <v>В1-IV-МД-150х6000</v>
      </c>
      <c r="H375" s="22" t="s">
        <v>882</v>
      </c>
      <c r="I375" s="16" t="str">
        <f>VLOOKUP(E375,'[1]Справочник МТР'!$A$2:$E$521,5,FALSE)</f>
        <v>ГОСТ 2590-2006 ГОСТ 1050-2013</v>
      </c>
      <c r="J375" s="23" t="s">
        <v>34</v>
      </c>
      <c r="K375" s="20">
        <v>824</v>
      </c>
      <c r="L375" s="28">
        <v>33.26</v>
      </c>
      <c r="M375" s="13">
        <v>27406.240000000002</v>
      </c>
      <c r="N375" s="15"/>
      <c r="O375" s="15"/>
    </row>
    <row r="376" spans="1:15" ht="30" x14ac:dyDescent="0.25">
      <c r="A376" s="3">
        <v>371</v>
      </c>
      <c r="B376" s="3" t="s">
        <v>37</v>
      </c>
      <c r="C376" s="15"/>
      <c r="D376" s="15"/>
      <c r="E376" s="10" t="s">
        <v>375</v>
      </c>
      <c r="F376" s="15" t="str">
        <f>VLOOKUP(E376,'[1]Справочник МТР'!$A$2:$D$521,3,FALSE)</f>
        <v>Прокат сортовой стальной горячекатаный круглый</v>
      </c>
      <c r="G376" s="22" t="str">
        <f>VLOOKUP(E376,'[1]Справочник МТР'!$A$2:$D$521,4,FALSE)</f>
        <v>В1-IV-МД-280х9000</v>
      </c>
      <c r="H376" s="22" t="s">
        <v>883</v>
      </c>
      <c r="I376" s="16" t="str">
        <f>VLOOKUP(E376,'[1]Справочник МТР'!$A$2:$E$521,5,FALSE)</f>
        <v>ГОСТ 2590-2006 ГОСТ 1050-2013</v>
      </c>
      <c r="J376" s="23" t="s">
        <v>34</v>
      </c>
      <c r="K376" s="20">
        <v>212.928</v>
      </c>
      <c r="L376" s="28">
        <v>114.62</v>
      </c>
      <c r="M376" s="13">
        <v>24405.81</v>
      </c>
      <c r="N376" s="15"/>
      <c r="O376" s="15"/>
    </row>
    <row r="377" spans="1:15" ht="30" x14ac:dyDescent="0.25">
      <c r="A377" s="3">
        <v>372</v>
      </c>
      <c r="B377" s="3" t="s">
        <v>37</v>
      </c>
      <c r="C377" s="15"/>
      <c r="D377" s="15"/>
      <c r="E377" s="10" t="s">
        <v>375</v>
      </c>
      <c r="F377" s="15" t="str">
        <f>VLOOKUP(E377,'[1]Справочник МТР'!$A$2:$D$521,3,FALSE)</f>
        <v>Прокат сортовой стальной горячекатаный круглый</v>
      </c>
      <c r="G377" s="22" t="str">
        <f>VLOOKUP(E377,'[1]Справочник МТР'!$A$2:$D$521,4,FALSE)</f>
        <v>В1-IV-МД-280х9000</v>
      </c>
      <c r="H377" s="22" t="s">
        <v>883</v>
      </c>
      <c r="I377" s="16" t="str">
        <f>VLOOKUP(E377,'[1]Справочник МТР'!$A$2:$E$521,5,FALSE)</f>
        <v>ГОСТ 2590-2006 ГОСТ 1050-2013</v>
      </c>
      <c r="J377" s="23" t="s">
        <v>34</v>
      </c>
      <c r="K377" s="20">
        <v>45.072000000000003</v>
      </c>
      <c r="L377" s="28">
        <v>114.62</v>
      </c>
      <c r="M377" s="13">
        <v>5166.1499999999996</v>
      </c>
      <c r="N377" s="15"/>
      <c r="O377" s="15"/>
    </row>
    <row r="378" spans="1:15" ht="30" x14ac:dyDescent="0.25">
      <c r="A378" s="3">
        <v>373</v>
      </c>
      <c r="B378" s="3" t="s">
        <v>37</v>
      </c>
      <c r="C378" s="15"/>
      <c r="D378" s="15"/>
      <c r="E378" s="10" t="s">
        <v>376</v>
      </c>
      <c r="F378" s="15" t="str">
        <f>VLOOKUP(E378,'[1]Справочник МТР'!$A$2:$D$521,3,FALSE)</f>
        <v>Прокат сортовой стальной горячекатаный шестигранный</v>
      </c>
      <c r="G378" s="22" t="str">
        <f>VLOOKUP(E378,'[1]Справочник МТР'!$A$2:$D$521,4,FALSE)</f>
        <v>В1-II-НД-14</v>
      </c>
      <c r="H378" s="22" t="s">
        <v>884</v>
      </c>
      <c r="I378" s="16" t="str">
        <f>VLOOKUP(E378,'[1]Справочник МТР'!$A$2:$E$521,5,FALSE)</f>
        <v>ГОСТ 2879-2006 ГОСТ 535-2005</v>
      </c>
      <c r="J378" s="23" t="s">
        <v>1060</v>
      </c>
      <c r="K378" s="20">
        <v>8.5999999999999993E-2</v>
      </c>
      <c r="L378" s="28">
        <v>18922.669999999998</v>
      </c>
      <c r="M378" s="13">
        <v>1627.35</v>
      </c>
      <c r="N378" s="15"/>
      <c r="O378" s="15"/>
    </row>
    <row r="379" spans="1:15" ht="30" x14ac:dyDescent="0.25">
      <c r="A379" s="3">
        <v>374</v>
      </c>
      <c r="B379" s="3" t="s">
        <v>37</v>
      </c>
      <c r="C379" s="15"/>
      <c r="D379" s="15"/>
      <c r="E379" s="10" t="s">
        <v>377</v>
      </c>
      <c r="F379" s="15" t="str">
        <f>VLOOKUP(E379,'[1]Справочник МТР'!$A$2:$D$521,3,FALSE)</f>
        <v>Прокат сортовой стальной горячекатаный шестигранный</v>
      </c>
      <c r="G379" s="22" t="str">
        <f>VLOOKUP(E379,'[1]Справочник МТР'!$A$2:$D$521,4,FALSE)</f>
        <v>В1-IV-МД-10х6000</v>
      </c>
      <c r="H379" s="22" t="s">
        <v>885</v>
      </c>
      <c r="I379" s="16" t="str">
        <f>VLOOKUP(E379,'[1]Справочник МТР'!$A$2:$E$521,5,FALSE)</f>
        <v>ГОСТ 2879-2006 ГОСТ 1050-2013</v>
      </c>
      <c r="J379" s="23" t="s">
        <v>1060</v>
      </c>
      <c r="K379" s="20">
        <v>0.05</v>
      </c>
      <c r="L379" s="28">
        <v>21405.8</v>
      </c>
      <c r="M379" s="13">
        <v>1070.29</v>
      </c>
      <c r="N379" s="15"/>
      <c r="O379" s="15"/>
    </row>
    <row r="380" spans="1:15" ht="30" x14ac:dyDescent="0.25">
      <c r="A380" s="3">
        <v>375</v>
      </c>
      <c r="B380" s="3" t="s">
        <v>37</v>
      </c>
      <c r="C380" s="15"/>
      <c r="D380" s="15"/>
      <c r="E380" s="10" t="s">
        <v>378</v>
      </c>
      <c r="F380" s="15" t="str">
        <f>VLOOKUP(E380,'[1]Справочник МТР'!$A$2:$D$521,3,FALSE)</f>
        <v>Прокат сортовой стальной горячекатаный шестигранный</v>
      </c>
      <c r="G380" s="22" t="str">
        <f>VLOOKUP(E380,'[1]Справочник МТР'!$A$2:$D$521,4,FALSE)</f>
        <v>В1-IV-МД-10х6000</v>
      </c>
      <c r="H380" s="22" t="s">
        <v>886</v>
      </c>
      <c r="I380" s="16" t="str">
        <f>VLOOKUP(E380,'[1]Справочник МТР'!$A$2:$E$521,5,FALSE)</f>
        <v>ГОСТ 2879-2006 ГОСТ 1050-2013</v>
      </c>
      <c r="J380" s="23" t="s">
        <v>34</v>
      </c>
      <c r="K380" s="20">
        <v>32</v>
      </c>
      <c r="L380" s="28">
        <v>75.069999999999993</v>
      </c>
      <c r="M380" s="13">
        <v>2402.2399999999998</v>
      </c>
      <c r="N380" s="15"/>
      <c r="O380" s="15"/>
    </row>
    <row r="381" spans="1:15" ht="30" x14ac:dyDescent="0.25">
      <c r="A381" s="3">
        <v>376</v>
      </c>
      <c r="B381" s="3" t="s">
        <v>37</v>
      </c>
      <c r="C381" s="15"/>
      <c r="D381" s="15"/>
      <c r="E381" s="10" t="s">
        <v>379</v>
      </c>
      <c r="F381" s="15" t="str">
        <f>VLOOKUP(E381,'[1]Справочник МТР'!$A$2:$D$521,3,FALSE)</f>
        <v>Прокат сортовой стальной горячекатаный шестигранный</v>
      </c>
      <c r="G381" s="22" t="str">
        <f>VLOOKUP(E381,'[1]Справочник МТР'!$A$2:$D$521,4,FALSE)</f>
        <v>В1-IV-МД-12х6000</v>
      </c>
      <c r="H381" s="22" t="s">
        <v>887</v>
      </c>
      <c r="I381" s="16" t="str">
        <f>VLOOKUP(E381,'[1]Справочник МТР'!$A$2:$E$521,5,FALSE)</f>
        <v>ГОСТ 2879-2006 ГОСТ 1050-2013</v>
      </c>
      <c r="J381" s="23" t="s">
        <v>1060</v>
      </c>
      <c r="K381" s="20">
        <v>0.2</v>
      </c>
      <c r="L381" s="28">
        <v>17048</v>
      </c>
      <c r="M381" s="13">
        <v>3409.6</v>
      </c>
      <c r="N381" s="15"/>
      <c r="O381" s="15"/>
    </row>
    <row r="382" spans="1:15" ht="30" x14ac:dyDescent="0.25">
      <c r="A382" s="3">
        <v>377</v>
      </c>
      <c r="B382" s="3" t="s">
        <v>37</v>
      </c>
      <c r="C382" s="15"/>
      <c r="D382" s="15"/>
      <c r="E382" s="10" t="s">
        <v>380</v>
      </c>
      <c r="F382" s="15" t="str">
        <f>VLOOKUP(E382,'[1]Справочник МТР'!$A$2:$D$521,3,FALSE)</f>
        <v>Прокат сортовой стальной горячекатаный шестигранный</v>
      </c>
      <c r="G382" s="22" t="str">
        <f>VLOOKUP(E382,'[1]Справочник МТР'!$A$2:$D$521,4,FALSE)</f>
        <v>В1-IV-МД-8х6000</v>
      </c>
      <c r="H382" s="22" t="s">
        <v>888</v>
      </c>
      <c r="I382" s="16" t="str">
        <f>VLOOKUP(E382,'[1]Справочник МТР'!$A$2:$E$521,5,FALSE)</f>
        <v>ГОСТ 2879-2006 ГОСТ 1050-2013</v>
      </c>
      <c r="J382" s="23" t="s">
        <v>34</v>
      </c>
      <c r="K382" s="20">
        <v>38</v>
      </c>
      <c r="L382" s="28">
        <v>71.78</v>
      </c>
      <c r="M382" s="13">
        <v>2727.64</v>
      </c>
      <c r="N382" s="15"/>
      <c r="O382" s="15"/>
    </row>
    <row r="383" spans="1:15" x14ac:dyDescent="0.25">
      <c r="A383" s="3">
        <v>378</v>
      </c>
      <c r="B383" s="3" t="s">
        <v>37</v>
      </c>
      <c r="C383" s="15"/>
      <c r="D383" s="15"/>
      <c r="E383" s="10" t="s">
        <v>381</v>
      </c>
      <c r="F383" s="15" t="str">
        <f>VLOOKUP(E383,'[1]Справочник МТР'!$A$2:$D$521,3,FALSE)</f>
        <v>Прокладка</v>
      </c>
      <c r="G383" s="22" t="str">
        <f>VLOOKUP(E383,'[1]Справочник МТР'!$A$2:$D$521,4,FALSE)</f>
        <v/>
      </c>
      <c r="H383" s="22" t="s">
        <v>889</v>
      </c>
      <c r="I383" s="16" t="str">
        <f>VLOOKUP(E383,'[1]Справочник МТР'!$A$2:$E$521,5,FALSE)</f>
        <v/>
      </c>
      <c r="J383" s="23" t="s">
        <v>24</v>
      </c>
      <c r="K383" s="20">
        <v>1</v>
      </c>
      <c r="L383" s="28">
        <v>387.41</v>
      </c>
      <c r="M383" s="13">
        <v>387.41</v>
      </c>
      <c r="N383" s="15"/>
      <c r="O383" s="15"/>
    </row>
    <row r="384" spans="1:15" x14ac:dyDescent="0.25">
      <c r="A384" s="3">
        <v>379</v>
      </c>
      <c r="B384" s="3" t="s">
        <v>37</v>
      </c>
      <c r="C384" s="15"/>
      <c r="D384" s="15"/>
      <c r="E384" s="10" t="s">
        <v>382</v>
      </c>
      <c r="F384" s="15" t="str">
        <f>VLOOKUP(E384,'[1]Справочник МТР'!$A$2:$D$521,3,FALSE)</f>
        <v>Прокладка</v>
      </c>
      <c r="G384" s="22" t="str">
        <f>VLOOKUP(E384,'[1]Справочник МТР'!$A$2:$D$521,4,FALSE)</f>
        <v/>
      </c>
      <c r="H384" s="22" t="s">
        <v>890</v>
      </c>
      <c r="I384" s="16" t="str">
        <f>VLOOKUP(E384,'[1]Справочник МТР'!$A$2:$E$521,5,FALSE)</f>
        <v/>
      </c>
      <c r="J384" s="23" t="s">
        <v>24</v>
      </c>
      <c r="K384" s="20">
        <v>6</v>
      </c>
      <c r="L384" s="28">
        <v>1000</v>
      </c>
      <c r="M384" s="13">
        <v>6000</v>
      </c>
      <c r="N384" s="15"/>
      <c r="O384" s="15"/>
    </row>
    <row r="385" spans="1:15" x14ac:dyDescent="0.25">
      <c r="A385" s="3">
        <v>380</v>
      </c>
      <c r="B385" s="3" t="s">
        <v>37</v>
      </c>
      <c r="C385" s="15"/>
      <c r="D385" s="15"/>
      <c r="E385" s="10" t="s">
        <v>383</v>
      </c>
      <c r="F385" s="15" t="str">
        <f>VLOOKUP(E385,'[1]Справочник МТР'!$A$2:$D$521,3,FALSE)</f>
        <v>Прокладка</v>
      </c>
      <c r="G385" s="22" t="str">
        <f>VLOOKUP(E385,'[1]Справочник МТР'!$A$2:$D$521,4,FALSE)</f>
        <v/>
      </c>
      <c r="H385" s="22" t="s">
        <v>891</v>
      </c>
      <c r="I385" s="16" t="str">
        <f>VLOOKUP(E385,'[1]Справочник МТР'!$A$2:$E$521,5,FALSE)</f>
        <v/>
      </c>
      <c r="J385" s="23" t="s">
        <v>24</v>
      </c>
      <c r="K385" s="20">
        <v>4</v>
      </c>
      <c r="L385" s="28">
        <v>292</v>
      </c>
      <c r="M385" s="13">
        <v>1168</v>
      </c>
      <c r="N385" s="15"/>
      <c r="O385" s="15"/>
    </row>
    <row r="386" spans="1:15" ht="30" x14ac:dyDescent="0.25">
      <c r="A386" s="3">
        <v>381</v>
      </c>
      <c r="B386" s="3" t="s">
        <v>37</v>
      </c>
      <c r="C386" s="15"/>
      <c r="D386" s="15"/>
      <c r="E386" s="10" t="s">
        <v>384</v>
      </c>
      <c r="F386" s="15" t="str">
        <f>VLOOKUP(E386,'[1]Справочник МТР'!$A$2:$D$521,3,FALSE)</f>
        <v>Прокладка крышки распределительной шестеренки</v>
      </c>
      <c r="G386" s="22" t="str">
        <f>VLOOKUP(E386,'[1]Справочник МТР'!$A$2:$D$521,4,FALSE)</f>
        <v/>
      </c>
      <c r="H386" s="22" t="s">
        <v>892</v>
      </c>
      <c r="I386" s="16" t="str">
        <f>VLOOKUP(E386,'[1]Справочник МТР'!$A$2:$E$521,5,FALSE)</f>
        <v/>
      </c>
      <c r="J386" s="23" t="s">
        <v>24</v>
      </c>
      <c r="K386" s="20">
        <v>1</v>
      </c>
      <c r="L386" s="28">
        <v>62.5</v>
      </c>
      <c r="M386" s="13">
        <v>62.5</v>
      </c>
      <c r="N386" s="15"/>
      <c r="O386" s="15"/>
    </row>
    <row r="387" spans="1:15" x14ac:dyDescent="0.25">
      <c r="A387" s="3">
        <v>382</v>
      </c>
      <c r="B387" s="3" t="s">
        <v>37</v>
      </c>
      <c r="C387" s="15"/>
      <c r="D387" s="15"/>
      <c r="E387" s="10" t="s">
        <v>385</v>
      </c>
      <c r="F387" s="15" t="str">
        <f>VLOOKUP(E387,'[1]Справочник МТР'!$A$2:$D$521,3,FALSE)</f>
        <v>Пружина внутренняя</v>
      </c>
      <c r="G387" s="22" t="str">
        <f>VLOOKUP(E387,'[1]Справочник МТР'!$A$2:$D$521,4,FALSE)</f>
        <v/>
      </c>
      <c r="H387" s="22" t="s">
        <v>893</v>
      </c>
      <c r="I387" s="16" t="str">
        <f>VLOOKUP(E387,'[1]Справочник МТР'!$A$2:$E$521,5,FALSE)</f>
        <v/>
      </c>
      <c r="J387" s="23" t="s">
        <v>24</v>
      </c>
      <c r="K387" s="20">
        <v>2</v>
      </c>
      <c r="L387" s="28">
        <v>750</v>
      </c>
      <c r="M387" s="13">
        <v>1500</v>
      </c>
      <c r="N387" s="15"/>
      <c r="O387" s="15"/>
    </row>
    <row r="388" spans="1:15" x14ac:dyDescent="0.25">
      <c r="A388" s="3">
        <v>383</v>
      </c>
      <c r="B388" s="3" t="s">
        <v>37</v>
      </c>
      <c r="C388" s="15"/>
      <c r="D388" s="15"/>
      <c r="E388" s="10" t="s">
        <v>386</v>
      </c>
      <c r="F388" s="15" t="str">
        <f>VLOOKUP(E388,'[1]Справочник МТР'!$A$2:$D$521,3,FALSE)</f>
        <v>Пружина</v>
      </c>
      <c r="G388" s="22" t="str">
        <f>VLOOKUP(E388,'[1]Справочник МТР'!$A$2:$D$521,4,FALSE)</f>
        <v/>
      </c>
      <c r="H388" s="22" t="s">
        <v>894</v>
      </c>
      <c r="I388" s="16" t="str">
        <f>VLOOKUP(E388,'[1]Справочник МТР'!$A$2:$E$521,5,FALSE)</f>
        <v/>
      </c>
      <c r="J388" s="23" t="s">
        <v>24</v>
      </c>
      <c r="K388" s="20">
        <v>5</v>
      </c>
      <c r="L388" s="28">
        <v>1092.57</v>
      </c>
      <c r="M388" s="13">
        <v>5462.85</v>
      </c>
      <c r="N388" s="15"/>
      <c r="O388" s="15"/>
    </row>
    <row r="389" spans="1:15" x14ac:dyDescent="0.25">
      <c r="A389" s="3">
        <v>384</v>
      </c>
      <c r="B389" s="3" t="s">
        <v>37</v>
      </c>
      <c r="C389" s="15"/>
      <c r="D389" s="15"/>
      <c r="E389" s="10" t="s">
        <v>387</v>
      </c>
      <c r="F389" s="15" t="str">
        <f>VLOOKUP(E389,'[1]Справочник МТР'!$A$2:$D$521,3,FALSE)</f>
        <v>Пружина</v>
      </c>
      <c r="G389" s="22" t="str">
        <f>VLOOKUP(E389,'[1]Справочник МТР'!$A$2:$D$521,4,FALSE)</f>
        <v/>
      </c>
      <c r="H389" s="22" t="s">
        <v>895</v>
      </c>
      <c r="I389" s="16" t="str">
        <f>VLOOKUP(E389,'[1]Справочник МТР'!$A$2:$E$521,5,FALSE)</f>
        <v/>
      </c>
      <c r="J389" s="23" t="s">
        <v>24</v>
      </c>
      <c r="K389" s="20">
        <v>1</v>
      </c>
      <c r="L389" s="28">
        <v>222.4</v>
      </c>
      <c r="M389" s="13">
        <v>222.4</v>
      </c>
      <c r="N389" s="15"/>
      <c r="O389" s="15"/>
    </row>
    <row r="390" spans="1:15" ht="30" x14ac:dyDescent="0.25">
      <c r="A390" s="3">
        <v>385</v>
      </c>
      <c r="B390" s="3" t="s">
        <v>37</v>
      </c>
      <c r="C390" s="15"/>
      <c r="D390" s="15"/>
      <c r="E390" s="10" t="s">
        <v>388</v>
      </c>
      <c r="F390" s="15" t="str">
        <f>VLOOKUP(E390,'[1]Справочник МТР'!$A$2:$D$521,3,FALSE)</f>
        <v>Пружина шпиля</v>
      </c>
      <c r="G390" s="22" t="str">
        <f>VLOOKUP(E390,'[1]Справочник МТР'!$A$2:$D$521,4,FALSE)</f>
        <v/>
      </c>
      <c r="H390" s="22" t="s">
        <v>896</v>
      </c>
      <c r="I390" s="16" t="str">
        <f>VLOOKUP(E390,'[1]Справочник МТР'!$A$2:$E$521,5,FALSE)</f>
        <v/>
      </c>
      <c r="J390" s="23" t="s">
        <v>24</v>
      </c>
      <c r="K390" s="20">
        <v>21</v>
      </c>
      <c r="L390" s="28">
        <v>258.66000000000003</v>
      </c>
      <c r="M390" s="13">
        <v>5431.86</v>
      </c>
      <c r="N390" s="15"/>
      <c r="O390" s="15"/>
    </row>
    <row r="391" spans="1:15" ht="30" x14ac:dyDescent="0.25">
      <c r="A391" s="3">
        <v>386</v>
      </c>
      <c r="B391" s="3" t="s">
        <v>37</v>
      </c>
      <c r="C391" s="15"/>
      <c r="D391" s="15"/>
      <c r="E391" s="10" t="s">
        <v>389</v>
      </c>
      <c r="F391" s="15" t="str">
        <f>VLOOKUP(E391,'[1]Справочник МТР'!$A$2:$D$521,3,FALSE)</f>
        <v>Пруток</v>
      </c>
      <c r="G391" s="22" t="str">
        <f>VLOOKUP(E391,'[1]Справочник МТР'!$A$2:$D$521,4,FALSE)</f>
        <v>80х2000-2</v>
      </c>
      <c r="H391" s="22" t="s">
        <v>897</v>
      </c>
      <c r="I391" s="16" t="str">
        <f>VLOOKUP(E391,'[1]Справочник МТР'!$A$2:$E$521,5,FALSE)</f>
        <v>ГОСТ 24301-93 ГОСТ 613-79</v>
      </c>
      <c r="J391" s="23" t="s">
        <v>34</v>
      </c>
      <c r="K391" s="20">
        <v>2.8</v>
      </c>
      <c r="L391" s="28">
        <v>399.69</v>
      </c>
      <c r="M391" s="13">
        <v>1119.1300000000001</v>
      </c>
      <c r="N391" s="15"/>
      <c r="O391" s="15"/>
    </row>
    <row r="392" spans="1:15" ht="30" x14ac:dyDescent="0.25">
      <c r="A392" s="3">
        <v>387</v>
      </c>
      <c r="B392" s="3" t="s">
        <v>37</v>
      </c>
      <c r="C392" s="15"/>
      <c r="D392" s="15"/>
      <c r="E392" s="10" t="s">
        <v>389</v>
      </c>
      <c r="F392" s="15" t="str">
        <f>VLOOKUP(E392,'[1]Справочник МТР'!$A$2:$D$521,3,FALSE)</f>
        <v>Пруток</v>
      </c>
      <c r="G392" s="22" t="str">
        <f>VLOOKUP(E392,'[1]Справочник МТР'!$A$2:$D$521,4,FALSE)</f>
        <v>80х2000-2</v>
      </c>
      <c r="H392" s="22" t="s">
        <v>897</v>
      </c>
      <c r="I392" s="16" t="str">
        <f>VLOOKUP(E392,'[1]Справочник МТР'!$A$2:$E$521,5,FALSE)</f>
        <v>ГОСТ 24301-93 ГОСТ 613-79</v>
      </c>
      <c r="J392" s="23" t="s">
        <v>34</v>
      </c>
      <c r="K392" s="20">
        <v>17.100000000000001</v>
      </c>
      <c r="L392" s="28">
        <v>399.69</v>
      </c>
      <c r="M392" s="13">
        <v>6834.7</v>
      </c>
      <c r="N392" s="15"/>
      <c r="O392" s="15"/>
    </row>
    <row r="393" spans="1:15" ht="30" x14ac:dyDescent="0.25">
      <c r="A393" s="3">
        <v>388</v>
      </c>
      <c r="B393" s="3" t="s">
        <v>37</v>
      </c>
      <c r="C393" s="15"/>
      <c r="D393" s="15"/>
      <c r="E393" s="10" t="s">
        <v>390</v>
      </c>
      <c r="F393" s="15" t="str">
        <f>VLOOKUP(E393,'[1]Справочник МТР'!$A$2:$D$521,3,FALSE)</f>
        <v>Пруток</v>
      </c>
      <c r="G393" s="22" t="str">
        <f>VLOOKUP(E393,'[1]Справочник МТР'!$A$2:$D$521,4,FALSE)</f>
        <v>90х2000-2</v>
      </c>
      <c r="H393" s="22" t="s">
        <v>898</v>
      </c>
      <c r="I393" s="16" t="str">
        <f>VLOOKUP(E393,'[1]Справочник МТР'!$A$2:$E$521,5,FALSE)</f>
        <v>ГОСТ 24301-93 ГОСТ 613-79</v>
      </c>
      <c r="J393" s="23" t="s">
        <v>34</v>
      </c>
      <c r="K393" s="20">
        <v>46.8</v>
      </c>
      <c r="L393" s="28">
        <v>525</v>
      </c>
      <c r="M393" s="13">
        <v>24570</v>
      </c>
      <c r="N393" s="15"/>
      <c r="O393" s="15"/>
    </row>
    <row r="394" spans="1:15" ht="30" x14ac:dyDescent="0.25">
      <c r="A394" s="3">
        <v>389</v>
      </c>
      <c r="B394" s="3" t="s">
        <v>37</v>
      </c>
      <c r="C394" s="15"/>
      <c r="D394" s="15"/>
      <c r="E394" s="10" t="s">
        <v>391</v>
      </c>
      <c r="F394" s="15" t="str">
        <f>VLOOKUP(E394,'[1]Справочник МТР'!$A$2:$D$521,3,FALSE)</f>
        <v>Пруток</v>
      </c>
      <c r="G394" s="22" t="str">
        <f>VLOOKUP(E394,'[1]Справочник МТР'!$A$2:$D$521,4,FALSE)</f>
        <v>AMrG.КР 50</v>
      </c>
      <c r="H394" s="22" t="s">
        <v>899</v>
      </c>
      <c r="I394" s="16" t="str">
        <f>VLOOKUP(E394,'[1]Справочник МТР'!$A$2:$E$521,5,FALSE)</f>
        <v>ГОСТ Р 56854-2016</v>
      </c>
      <c r="J394" s="23" t="s">
        <v>34</v>
      </c>
      <c r="K394" s="20">
        <v>9.6999999999999993</v>
      </c>
      <c r="L394" s="28">
        <v>76.14</v>
      </c>
      <c r="M394" s="13">
        <v>738.56</v>
      </c>
      <c r="N394" s="15"/>
      <c r="O394" s="15"/>
    </row>
    <row r="395" spans="1:15" ht="45" x14ac:dyDescent="0.25">
      <c r="A395" s="3">
        <v>390</v>
      </c>
      <c r="B395" s="3" t="s">
        <v>37</v>
      </c>
      <c r="C395" s="15"/>
      <c r="D395" s="15"/>
      <c r="E395" s="10" t="s">
        <v>392</v>
      </c>
      <c r="F395" s="15" t="str">
        <f>VLOOKUP(E395,'[1]Справочник МТР'!$A$2:$D$521,3,FALSE)</f>
        <v>Пруток алюминиевый</v>
      </c>
      <c r="G395" s="22" t="str">
        <f>VLOOKUP(E395,'[1]Справочник МТР'!$A$2:$D$521,4,FALSE)</f>
        <v>ГКРПП 30 НД</v>
      </c>
      <c r="H395" s="22" t="s">
        <v>900</v>
      </c>
      <c r="I395" s="16" t="str">
        <f>VLOOKUP(E395,'[1]Справочник МТР'!$A$2:$E$521,5,FALSE)</f>
        <v>ГОСТ 21488-97</v>
      </c>
      <c r="J395" s="23" t="s">
        <v>34</v>
      </c>
      <c r="K395" s="20">
        <v>2.8</v>
      </c>
      <c r="L395" s="28">
        <v>324.91000000000003</v>
      </c>
      <c r="M395" s="13">
        <v>909.75</v>
      </c>
      <c r="N395" s="15"/>
      <c r="O395" s="15"/>
    </row>
    <row r="396" spans="1:15" ht="45" x14ac:dyDescent="0.25">
      <c r="A396" s="3">
        <v>391</v>
      </c>
      <c r="B396" s="3" t="s">
        <v>37</v>
      </c>
      <c r="C396" s="15"/>
      <c r="D396" s="15"/>
      <c r="E396" s="10" t="s">
        <v>392</v>
      </c>
      <c r="F396" s="15" t="str">
        <f>VLOOKUP(E396,'[1]Справочник МТР'!$A$2:$D$521,3,FALSE)</f>
        <v>Пруток алюминиевый</v>
      </c>
      <c r="G396" s="22" t="str">
        <f>VLOOKUP(E396,'[1]Справочник МТР'!$A$2:$D$521,4,FALSE)</f>
        <v>ГКРПП 30 НД</v>
      </c>
      <c r="H396" s="22" t="s">
        <v>900</v>
      </c>
      <c r="I396" s="16" t="str">
        <f>VLOOKUP(E396,'[1]Справочник МТР'!$A$2:$E$521,5,FALSE)</f>
        <v>ГОСТ 21488-97</v>
      </c>
      <c r="J396" s="23" t="s">
        <v>34</v>
      </c>
      <c r="K396" s="20">
        <v>4.3</v>
      </c>
      <c r="L396" s="28">
        <v>236.44</v>
      </c>
      <c r="M396" s="13">
        <v>1016.69</v>
      </c>
      <c r="N396" s="15"/>
      <c r="O396" s="15"/>
    </row>
    <row r="397" spans="1:15" ht="45" x14ac:dyDescent="0.25">
      <c r="A397" s="3">
        <v>392</v>
      </c>
      <c r="B397" s="3" t="s">
        <v>37</v>
      </c>
      <c r="C397" s="15"/>
      <c r="D397" s="15"/>
      <c r="E397" s="10" t="s">
        <v>392</v>
      </c>
      <c r="F397" s="15" t="str">
        <f>VLOOKUP(E397,'[1]Справочник МТР'!$A$2:$D$521,3,FALSE)</f>
        <v>Пруток алюминиевый</v>
      </c>
      <c r="G397" s="22" t="str">
        <f>VLOOKUP(E397,'[1]Справочник МТР'!$A$2:$D$521,4,FALSE)</f>
        <v>ГКРПП 30 НД</v>
      </c>
      <c r="H397" s="22" t="s">
        <v>900</v>
      </c>
      <c r="I397" s="16" t="str">
        <f>VLOOKUP(E397,'[1]Справочник МТР'!$A$2:$E$521,5,FALSE)</f>
        <v>ГОСТ 21488-97</v>
      </c>
      <c r="J397" s="23" t="s">
        <v>34</v>
      </c>
      <c r="K397" s="20">
        <v>46.4</v>
      </c>
      <c r="L397" s="28">
        <v>236.44</v>
      </c>
      <c r="M397" s="13">
        <v>10970.82</v>
      </c>
      <c r="N397" s="15"/>
      <c r="O397" s="15"/>
    </row>
    <row r="398" spans="1:15" ht="45" x14ac:dyDescent="0.25">
      <c r="A398" s="3">
        <v>393</v>
      </c>
      <c r="B398" s="3" t="s">
        <v>37</v>
      </c>
      <c r="C398" s="15"/>
      <c r="D398" s="15"/>
      <c r="E398" s="10" t="s">
        <v>393</v>
      </c>
      <c r="F398" s="15" t="str">
        <f>VLOOKUP(E398,'[1]Справочник МТР'!$A$2:$D$521,3,FALSE)</f>
        <v>Пруток алюминиевый</v>
      </c>
      <c r="G398" s="22" t="str">
        <f>VLOOKUP(E398,'[1]Справочник МТР'!$A$2:$D$521,4,FALSE)</f>
        <v>ГКРПП 40 НД</v>
      </c>
      <c r="H398" s="22" t="s">
        <v>901</v>
      </c>
      <c r="I398" s="16" t="str">
        <f>VLOOKUP(E398,'[1]Справочник МТР'!$A$2:$E$521,5,FALSE)</f>
        <v>ГОСТ 21488-97</v>
      </c>
      <c r="J398" s="23" t="s">
        <v>34</v>
      </c>
      <c r="K398" s="20">
        <v>34.99</v>
      </c>
      <c r="L398" s="28">
        <v>236.44</v>
      </c>
      <c r="M398" s="13">
        <v>8273.0400000000009</v>
      </c>
      <c r="N398" s="15"/>
      <c r="O398" s="15"/>
    </row>
    <row r="399" spans="1:15" ht="45" x14ac:dyDescent="0.25">
      <c r="A399" s="3">
        <v>394</v>
      </c>
      <c r="B399" s="3" t="s">
        <v>37</v>
      </c>
      <c r="C399" s="15"/>
      <c r="D399" s="15"/>
      <c r="E399" s="10" t="s">
        <v>394</v>
      </c>
      <c r="F399" s="15" t="str">
        <f>VLOOKUP(E399,'[1]Справочник МТР'!$A$2:$D$521,3,FALSE)</f>
        <v>Пруток алюминиевый</v>
      </c>
      <c r="G399" s="22" t="str">
        <f>VLOOKUP(E399,'[1]Справочник МТР'!$A$2:$D$521,4,FALSE)</f>
        <v>ГКРПП 50 НД</v>
      </c>
      <c r="H399" s="22" t="s">
        <v>902</v>
      </c>
      <c r="I399" s="16" t="str">
        <f>VLOOKUP(E399,'[1]Справочник МТР'!$A$2:$E$521,5,FALSE)</f>
        <v>ГОСТ 21488-97</v>
      </c>
      <c r="J399" s="23" t="s">
        <v>34</v>
      </c>
      <c r="K399" s="20">
        <v>29.05</v>
      </c>
      <c r="L399" s="28">
        <v>236.44</v>
      </c>
      <c r="M399" s="13">
        <v>6868.58</v>
      </c>
      <c r="N399" s="15"/>
      <c r="O399" s="15"/>
    </row>
    <row r="400" spans="1:15" ht="45" x14ac:dyDescent="0.25">
      <c r="A400" s="3">
        <v>395</v>
      </c>
      <c r="B400" s="3" t="s">
        <v>37</v>
      </c>
      <c r="C400" s="15"/>
      <c r="D400" s="15"/>
      <c r="E400" s="10" t="s">
        <v>395</v>
      </c>
      <c r="F400" s="15" t="str">
        <f>VLOOKUP(E400,'[1]Справочник МТР'!$A$2:$D$521,3,FALSE)</f>
        <v>Пруток алюминиевый</v>
      </c>
      <c r="G400" s="22" t="str">
        <f>VLOOKUP(E400,'[1]Справочник МТР'!$A$2:$D$521,4,FALSE)</f>
        <v>ГКРПП 60 НД</v>
      </c>
      <c r="H400" s="22" t="s">
        <v>903</v>
      </c>
      <c r="I400" s="16" t="str">
        <f>VLOOKUP(E400,'[1]Справочник МТР'!$A$2:$E$521,5,FALSE)</f>
        <v>ГОСТ 21488-97</v>
      </c>
      <c r="J400" s="23" t="s">
        <v>34</v>
      </c>
      <c r="K400" s="20">
        <v>8.1999999999999993</v>
      </c>
      <c r="L400" s="28">
        <v>332.86</v>
      </c>
      <c r="M400" s="13">
        <v>2729.45</v>
      </c>
      <c r="N400" s="15"/>
      <c r="O400" s="15"/>
    </row>
    <row r="401" spans="1:15" ht="45" x14ac:dyDescent="0.25">
      <c r="A401" s="3">
        <v>396</v>
      </c>
      <c r="B401" s="3" t="s">
        <v>37</v>
      </c>
      <c r="C401" s="15"/>
      <c r="D401" s="15"/>
      <c r="E401" s="10" t="s">
        <v>395</v>
      </c>
      <c r="F401" s="15" t="str">
        <f>VLOOKUP(E401,'[1]Справочник МТР'!$A$2:$D$521,3,FALSE)</f>
        <v>Пруток алюминиевый</v>
      </c>
      <c r="G401" s="22" t="str">
        <f>VLOOKUP(E401,'[1]Справочник МТР'!$A$2:$D$521,4,FALSE)</f>
        <v>ГКРПП 60 НД</v>
      </c>
      <c r="H401" s="22" t="s">
        <v>903</v>
      </c>
      <c r="I401" s="16" t="str">
        <f>VLOOKUP(E401,'[1]Справочник МТР'!$A$2:$E$521,5,FALSE)</f>
        <v>ГОСТ 21488-97</v>
      </c>
      <c r="J401" s="23" t="s">
        <v>34</v>
      </c>
      <c r="K401" s="20">
        <v>8.75</v>
      </c>
      <c r="L401" s="28">
        <v>173.84</v>
      </c>
      <c r="M401" s="13">
        <v>1521.1</v>
      </c>
      <c r="N401" s="15"/>
      <c r="O401" s="15"/>
    </row>
    <row r="402" spans="1:15" ht="45" x14ac:dyDescent="0.25">
      <c r="A402" s="3">
        <v>397</v>
      </c>
      <c r="B402" s="3" t="s">
        <v>37</v>
      </c>
      <c r="C402" s="15"/>
      <c r="D402" s="15"/>
      <c r="E402" s="10" t="s">
        <v>396</v>
      </c>
      <c r="F402" s="15" t="str">
        <f>VLOOKUP(E402,'[1]Справочник МТР'!$A$2:$D$521,3,FALSE)</f>
        <v>Пруток алюминиевый</v>
      </c>
      <c r="G402" s="22" t="str">
        <f>VLOOKUP(E402,'[1]Справочник МТР'!$A$2:$D$521,4,FALSE)</f>
        <v>ГКРПП 80 НД</v>
      </c>
      <c r="H402" s="22" t="s">
        <v>904</v>
      </c>
      <c r="I402" s="16" t="str">
        <f>VLOOKUP(E402,'[1]Справочник МТР'!$A$2:$E$521,5,FALSE)</f>
        <v>ГОСТ 21488-97</v>
      </c>
      <c r="J402" s="23" t="s">
        <v>34</v>
      </c>
      <c r="K402" s="20">
        <v>75.5</v>
      </c>
      <c r="L402" s="28">
        <v>244.92</v>
      </c>
      <c r="M402" s="13">
        <v>18491.46</v>
      </c>
      <c r="N402" s="15"/>
      <c r="O402" s="15"/>
    </row>
    <row r="403" spans="1:15" ht="45" x14ac:dyDescent="0.25">
      <c r="A403" s="3">
        <v>398</v>
      </c>
      <c r="B403" s="3" t="s">
        <v>37</v>
      </c>
      <c r="C403" s="15"/>
      <c r="D403" s="15"/>
      <c r="E403" s="10" t="s">
        <v>396</v>
      </c>
      <c r="F403" s="15" t="str">
        <f>VLOOKUP(E403,'[1]Справочник МТР'!$A$2:$D$521,3,FALSE)</f>
        <v>Пруток алюминиевый</v>
      </c>
      <c r="G403" s="22" t="str">
        <f>VLOOKUP(E403,'[1]Справочник МТР'!$A$2:$D$521,4,FALSE)</f>
        <v>ГКРПП 80 НД</v>
      </c>
      <c r="H403" s="22" t="s">
        <v>904</v>
      </c>
      <c r="I403" s="16" t="str">
        <f>VLOOKUP(E403,'[1]Справочник МТР'!$A$2:$E$521,5,FALSE)</f>
        <v>ГОСТ 21488-97</v>
      </c>
      <c r="J403" s="23" t="s">
        <v>34</v>
      </c>
      <c r="K403" s="20">
        <v>45.25</v>
      </c>
      <c r="L403" s="28">
        <v>236.44</v>
      </c>
      <c r="M403" s="13">
        <v>10698.91</v>
      </c>
      <c r="N403" s="15"/>
      <c r="O403" s="15"/>
    </row>
    <row r="404" spans="1:15" ht="45" x14ac:dyDescent="0.25">
      <c r="A404" s="3">
        <v>399</v>
      </c>
      <c r="B404" s="3" t="s">
        <v>37</v>
      </c>
      <c r="C404" s="15"/>
      <c r="D404" s="15"/>
      <c r="E404" s="10" t="s">
        <v>397</v>
      </c>
      <c r="F404" s="15" t="str">
        <f>VLOOKUP(E404,'[1]Справочник МТР'!$A$2:$D$521,3,FALSE)</f>
        <v>Пруток алюминиевый</v>
      </c>
      <c r="G404" s="22" t="str">
        <f>VLOOKUP(E404,'[1]Справочник МТР'!$A$2:$D$521,4,FALSE)</f>
        <v>ГКРПП 90 НД</v>
      </c>
      <c r="H404" s="22" t="s">
        <v>905</v>
      </c>
      <c r="I404" s="16" t="str">
        <f>VLOOKUP(E404,'[1]Справочник МТР'!$A$2:$E$521,5,FALSE)</f>
        <v>ГОСТ 21488-97</v>
      </c>
      <c r="J404" s="23" t="s">
        <v>34</v>
      </c>
      <c r="K404" s="20">
        <v>22.4</v>
      </c>
      <c r="L404" s="28">
        <v>236.44</v>
      </c>
      <c r="M404" s="13">
        <v>5296.26</v>
      </c>
      <c r="N404" s="15"/>
      <c r="O404" s="15"/>
    </row>
    <row r="405" spans="1:15" ht="45" x14ac:dyDescent="0.25">
      <c r="A405" s="3">
        <v>400</v>
      </c>
      <c r="B405" s="3" t="s">
        <v>37</v>
      </c>
      <c r="C405" s="15"/>
      <c r="D405" s="15"/>
      <c r="E405" s="10" t="s">
        <v>398</v>
      </c>
      <c r="F405" s="15" t="str">
        <f>VLOOKUP(E405,'[1]Справочник МТР'!$A$2:$D$521,3,FALSE)</f>
        <v>Пруток алюминиевый</v>
      </c>
      <c r="G405" s="22" t="str">
        <f>VLOOKUP(E405,'[1]Справочник МТР'!$A$2:$D$521,4,FALSE)</f>
        <v>Д16 КР120</v>
      </c>
      <c r="H405" s="22" t="s">
        <v>906</v>
      </c>
      <c r="I405" s="16" t="str">
        <f>VLOOKUP(E405,'[1]Справочник МТР'!$A$2:$E$521,5,FALSE)</f>
        <v>ГОСТ 21488-97</v>
      </c>
      <c r="J405" s="23" t="s">
        <v>34</v>
      </c>
      <c r="K405" s="20">
        <v>62.75</v>
      </c>
      <c r="L405" s="28">
        <v>227.97</v>
      </c>
      <c r="M405" s="13">
        <v>14305.12</v>
      </c>
      <c r="N405" s="15"/>
      <c r="O405" s="15"/>
    </row>
    <row r="406" spans="1:15" ht="45" x14ac:dyDescent="0.25">
      <c r="A406" s="3">
        <v>401</v>
      </c>
      <c r="B406" s="3" t="s">
        <v>37</v>
      </c>
      <c r="C406" s="15"/>
      <c r="D406" s="15"/>
      <c r="E406" s="10" t="s">
        <v>398</v>
      </c>
      <c r="F406" s="15" t="str">
        <f>VLOOKUP(E406,'[1]Справочник МТР'!$A$2:$D$521,3,FALSE)</f>
        <v>Пруток алюминиевый</v>
      </c>
      <c r="G406" s="22" t="str">
        <f>VLOOKUP(E406,'[1]Справочник МТР'!$A$2:$D$521,4,FALSE)</f>
        <v>Д16 КР120</v>
      </c>
      <c r="H406" s="22" t="s">
        <v>906</v>
      </c>
      <c r="I406" s="16" t="str">
        <f>VLOOKUP(E406,'[1]Справочник МТР'!$A$2:$E$521,5,FALSE)</f>
        <v>ГОСТ 21488-97</v>
      </c>
      <c r="J406" s="23" t="s">
        <v>34</v>
      </c>
      <c r="K406" s="20">
        <v>28.75</v>
      </c>
      <c r="L406" s="28">
        <v>227.97</v>
      </c>
      <c r="M406" s="13">
        <v>6554.14</v>
      </c>
      <c r="N406" s="15"/>
      <c r="O406" s="15"/>
    </row>
    <row r="407" spans="1:15" ht="30" x14ac:dyDescent="0.25">
      <c r="A407" s="3">
        <v>402</v>
      </c>
      <c r="B407" s="3" t="s">
        <v>37</v>
      </c>
      <c r="C407" s="15"/>
      <c r="D407" s="15"/>
      <c r="E407" s="10" t="s">
        <v>399</v>
      </c>
      <c r="F407" s="15" t="str">
        <f>VLOOKUP(E407,'[1]Справочник МТР'!$A$2:$D$521,3,FALSE)</f>
        <v>Пруток алюминиевый</v>
      </c>
      <c r="G407" s="22" t="str">
        <f>VLOOKUP(E407,'[1]Справочник МТР'!$A$2:$D$521,4,FALSE)</f>
        <v>Д16.Т КР20</v>
      </c>
      <c r="H407" s="22" t="s">
        <v>907</v>
      </c>
      <c r="I407" s="16" t="str">
        <f>VLOOKUP(E407,'[1]Справочник МТР'!$A$2:$E$521,5,FALSE)</f>
        <v>ГОСТ 21488-97</v>
      </c>
      <c r="J407" s="23" t="s">
        <v>34</v>
      </c>
      <c r="K407" s="20">
        <v>9.9499999999999993</v>
      </c>
      <c r="L407" s="28">
        <v>127.43</v>
      </c>
      <c r="M407" s="13">
        <v>1267.93</v>
      </c>
      <c r="N407" s="15"/>
      <c r="O407" s="15"/>
    </row>
    <row r="408" spans="1:15" ht="45" x14ac:dyDescent="0.25">
      <c r="A408" s="3">
        <v>403</v>
      </c>
      <c r="B408" s="3" t="s">
        <v>37</v>
      </c>
      <c r="C408" s="15"/>
      <c r="D408" s="15"/>
      <c r="E408" s="10" t="s">
        <v>400</v>
      </c>
      <c r="F408" s="15" t="str">
        <f>VLOOKUP(E408,'[1]Справочник МТР'!$A$2:$D$521,3,FALSE)</f>
        <v>Пруток алюминиевый</v>
      </c>
      <c r="G408" s="22" t="str">
        <f>VLOOKUP(E408,'[1]Справочник МТР'!$A$2:$D$521,4,FALSE)</f>
        <v>Д16.Т КР40х3000</v>
      </c>
      <c r="H408" s="22" t="s">
        <v>908</v>
      </c>
      <c r="I408" s="16" t="str">
        <f>VLOOKUP(E408,'[1]Справочник МТР'!$A$2:$E$521,5,FALSE)</f>
        <v>ГОСТ 21488-97</v>
      </c>
      <c r="J408" s="23" t="s">
        <v>34</v>
      </c>
      <c r="K408" s="20">
        <v>7</v>
      </c>
      <c r="L408" s="28">
        <v>119.99</v>
      </c>
      <c r="M408" s="13">
        <v>839.93</v>
      </c>
      <c r="N408" s="15"/>
      <c r="O408" s="15"/>
    </row>
    <row r="409" spans="1:15" ht="45" x14ac:dyDescent="0.25">
      <c r="A409" s="3">
        <v>404</v>
      </c>
      <c r="B409" s="3" t="s">
        <v>37</v>
      </c>
      <c r="C409" s="15"/>
      <c r="D409" s="15"/>
      <c r="E409" s="10" t="s">
        <v>401</v>
      </c>
      <c r="F409" s="15" t="str">
        <f>VLOOKUP(E409,'[1]Справочник МТР'!$A$2:$D$521,3,FALSE)</f>
        <v>Пруток бронзовый круглый</v>
      </c>
      <c r="G409" s="22" t="str">
        <f>VLOOKUP(E409,'[1]Справочник МТР'!$A$2:$D$521,4,FALSE)</f>
        <v>ПКРНТ 70 НД</v>
      </c>
      <c r="H409" s="22" t="s">
        <v>909</v>
      </c>
      <c r="I409" s="16" t="str">
        <f>VLOOKUP(E409,'[1]Справочник МТР'!$A$2:$E$521,5,FALSE)</f>
        <v>ГОСТ 18175-78 ГОСТ 1628-78</v>
      </c>
      <c r="J409" s="23" t="s">
        <v>34</v>
      </c>
      <c r="K409" s="20">
        <v>53.85</v>
      </c>
      <c r="L409" s="28">
        <v>635.83000000000004</v>
      </c>
      <c r="M409" s="13">
        <v>34239.449999999997</v>
      </c>
      <c r="N409" s="15"/>
      <c r="O409" s="15"/>
    </row>
    <row r="410" spans="1:15" ht="45" x14ac:dyDescent="0.25">
      <c r="A410" s="3">
        <v>405</v>
      </c>
      <c r="B410" s="3" t="s">
        <v>37</v>
      </c>
      <c r="C410" s="15"/>
      <c r="D410" s="15"/>
      <c r="E410" s="10" t="s">
        <v>402</v>
      </c>
      <c r="F410" s="15" t="str">
        <f>VLOOKUP(E410,'[1]Справочник МТР'!$A$2:$D$521,3,FALSE)</f>
        <v>Пруток бронзовый</v>
      </c>
      <c r="G410" s="22" t="str">
        <f>VLOOKUP(E410,'[1]Справочник МТР'!$A$2:$D$521,4,FALSE)</f>
        <v>ПКРПХ 20,0х3000</v>
      </c>
      <c r="H410" s="22" t="s">
        <v>910</v>
      </c>
      <c r="I410" s="16" t="str">
        <f>VLOOKUP(E410,'[1]Справочник МТР'!$A$2:$E$521,5,FALSE)</f>
        <v>ГОСТ 1628-78</v>
      </c>
      <c r="J410" s="23" t="s">
        <v>34</v>
      </c>
      <c r="K410" s="20">
        <v>91.5</v>
      </c>
      <c r="L410" s="28">
        <v>785</v>
      </c>
      <c r="M410" s="13">
        <v>71827.5</v>
      </c>
      <c r="N410" s="15"/>
      <c r="O410" s="15"/>
    </row>
    <row r="411" spans="1:15" ht="45" x14ac:dyDescent="0.25">
      <c r="A411" s="3">
        <v>406</v>
      </c>
      <c r="B411" s="3" t="s">
        <v>37</v>
      </c>
      <c r="C411" s="15"/>
      <c r="D411" s="15"/>
      <c r="E411" s="10" t="s">
        <v>403</v>
      </c>
      <c r="F411" s="15" t="str">
        <f>VLOOKUP(E411,'[1]Справочник МТР'!$A$2:$D$521,3,FALSE)</f>
        <v>Пруток латунный круглый</v>
      </c>
      <c r="G411" s="22" t="str">
        <f>VLOOKUP(E411,'[1]Справочник МТР'!$A$2:$D$521,4,FALSE)</f>
        <v>ГКРПП 6 НД</v>
      </c>
      <c r="H411" s="22" t="s">
        <v>911</v>
      </c>
      <c r="I411" s="16" t="str">
        <f>VLOOKUP(E411,'[1]Справочник МТР'!$A$2:$E$521,5,FALSE)</f>
        <v>ГОСТ 2060-2006</v>
      </c>
      <c r="J411" s="23" t="s">
        <v>34</v>
      </c>
      <c r="K411" s="20">
        <v>0.57999999999999996</v>
      </c>
      <c r="L411" s="28">
        <v>198.14</v>
      </c>
      <c r="M411" s="13">
        <v>114.92</v>
      </c>
      <c r="N411" s="15"/>
      <c r="O411" s="15"/>
    </row>
    <row r="412" spans="1:15" ht="45" x14ac:dyDescent="0.25">
      <c r="A412" s="3">
        <v>407</v>
      </c>
      <c r="B412" s="3" t="s">
        <v>37</v>
      </c>
      <c r="C412" s="15"/>
      <c r="D412" s="15"/>
      <c r="E412" s="10" t="s">
        <v>404</v>
      </c>
      <c r="F412" s="15" t="str">
        <f>VLOOKUP(E412,'[1]Справочник МТР'!$A$2:$D$521,3,FALSE)</f>
        <v>Пруток латунный круглый</v>
      </c>
      <c r="G412" s="22" t="str">
        <f>VLOOKUP(E412,'[1]Справочник МТР'!$A$2:$D$521,4,FALSE)</f>
        <v>ДКРНТ 16 НД</v>
      </c>
      <c r="H412" s="22" t="s">
        <v>912</v>
      </c>
      <c r="I412" s="16" t="str">
        <f>VLOOKUP(E412,'[1]Справочник МТР'!$A$2:$E$521,5,FALSE)</f>
        <v>ГОСТ 2060-2090</v>
      </c>
      <c r="J412" s="23" t="s">
        <v>34</v>
      </c>
      <c r="K412" s="20">
        <v>2.0099999999999998</v>
      </c>
      <c r="L412" s="28">
        <v>625</v>
      </c>
      <c r="M412" s="13">
        <v>1256.25</v>
      </c>
      <c r="N412" s="15"/>
      <c r="O412" s="15"/>
    </row>
    <row r="413" spans="1:15" ht="45" x14ac:dyDescent="0.25">
      <c r="A413" s="3">
        <v>408</v>
      </c>
      <c r="B413" s="3" t="s">
        <v>37</v>
      </c>
      <c r="C413" s="15"/>
      <c r="D413" s="15"/>
      <c r="E413" s="10" t="s">
        <v>404</v>
      </c>
      <c r="F413" s="15" t="str">
        <f>VLOOKUP(E413,'[1]Справочник МТР'!$A$2:$D$521,3,FALSE)</f>
        <v>Пруток латунный круглый</v>
      </c>
      <c r="G413" s="22" t="str">
        <f>VLOOKUP(E413,'[1]Справочник МТР'!$A$2:$D$521,4,FALSE)</f>
        <v>ДКРНТ 16 НД</v>
      </c>
      <c r="H413" s="22" t="s">
        <v>912</v>
      </c>
      <c r="I413" s="16" t="str">
        <f>VLOOKUP(E413,'[1]Справочник МТР'!$A$2:$E$521,5,FALSE)</f>
        <v>ГОСТ 2060-2090</v>
      </c>
      <c r="J413" s="23" t="s">
        <v>34</v>
      </c>
      <c r="K413" s="20">
        <v>0.09</v>
      </c>
      <c r="L413" s="28">
        <v>624.89</v>
      </c>
      <c r="M413" s="13">
        <v>56.24</v>
      </c>
      <c r="N413" s="15"/>
      <c r="O413" s="15"/>
    </row>
    <row r="414" spans="1:15" ht="30" x14ac:dyDescent="0.25">
      <c r="A414" s="3">
        <v>409</v>
      </c>
      <c r="B414" s="3" t="s">
        <v>37</v>
      </c>
      <c r="C414" s="15"/>
      <c r="D414" s="15"/>
      <c r="E414" s="10" t="s">
        <v>405</v>
      </c>
      <c r="F414" s="15" t="str">
        <f>VLOOKUP(E414,'[1]Справочник МТР'!$A$2:$D$521,3,FALSE)</f>
        <v>Пруток латунный круглый</v>
      </c>
      <c r="G414" s="22" t="str">
        <f>VLOOKUP(E414,'[1]Справочник МТР'!$A$2:$D$521,4,FALSE)</f>
        <v>ДКРНТ 17 НД</v>
      </c>
      <c r="H414" s="22" t="s">
        <v>913</v>
      </c>
      <c r="I414" s="16" t="str">
        <f>VLOOKUP(E414,'[1]Справочник МТР'!$A$2:$E$521,5,FALSE)</f>
        <v>ГОСТ 2060-2006</v>
      </c>
      <c r="J414" s="23" t="s">
        <v>34</v>
      </c>
      <c r="K414" s="20">
        <v>29.6</v>
      </c>
      <c r="L414" s="28">
        <v>136.84</v>
      </c>
      <c r="M414" s="13">
        <v>4050.46</v>
      </c>
      <c r="N414" s="15"/>
      <c r="O414" s="15"/>
    </row>
    <row r="415" spans="1:15" ht="45" x14ac:dyDescent="0.25">
      <c r="A415" s="3">
        <v>410</v>
      </c>
      <c r="B415" s="3" t="s">
        <v>37</v>
      </c>
      <c r="C415" s="15"/>
      <c r="D415" s="15"/>
      <c r="E415" s="10" t="s">
        <v>406</v>
      </c>
      <c r="F415" s="15" t="str">
        <f>VLOOKUP(E415,'[1]Справочник МТР'!$A$2:$D$521,3,FALSE)</f>
        <v>Пруток латунный</v>
      </c>
      <c r="G415" s="22" t="str">
        <f>VLOOKUP(E415,'[1]Справочник МТР'!$A$2:$D$521,4,FALSE)</f>
        <v>ДКРНТ 50 НД</v>
      </c>
      <c r="H415" s="22" t="s">
        <v>914</v>
      </c>
      <c r="I415" s="16" t="str">
        <f>VLOOKUP(E415,'[1]Справочник МТР'!$A$2:$E$521,5,FALSE)</f>
        <v>ГОСТ 2060-2006 ГОСТ 15527-2004</v>
      </c>
      <c r="J415" s="23" t="s">
        <v>34</v>
      </c>
      <c r="K415" s="20">
        <v>13</v>
      </c>
      <c r="L415" s="28">
        <v>483.33</v>
      </c>
      <c r="M415" s="13">
        <v>6283.29</v>
      </c>
      <c r="N415" s="15"/>
      <c r="O415" s="15"/>
    </row>
    <row r="416" spans="1:15" ht="45" x14ac:dyDescent="0.25">
      <c r="A416" s="3">
        <v>411</v>
      </c>
      <c r="B416" s="3" t="s">
        <v>37</v>
      </c>
      <c r="C416" s="15"/>
      <c r="D416" s="15"/>
      <c r="E416" s="10" t="s">
        <v>407</v>
      </c>
      <c r="F416" s="15" t="str">
        <f>VLOOKUP(E416,'[1]Справочник МТР'!$A$2:$D$521,3,FALSE)</f>
        <v>Пруток медный круглый</v>
      </c>
      <c r="G416" s="22" t="str">
        <f>VLOOKUP(E416,'[1]Справочник МТР'!$A$2:$D$521,4,FALSE)</f>
        <v>ДКРНТ 10 НД</v>
      </c>
      <c r="H416" s="22" t="s">
        <v>915</v>
      </c>
      <c r="I416" s="16" t="str">
        <f>VLOOKUP(E416,'[1]Справочник МТР'!$A$2:$E$521,5,FALSE)</f>
        <v>ГОСТ 1535-2016 ГОСТ 859-2014</v>
      </c>
      <c r="J416" s="23" t="s">
        <v>34</v>
      </c>
      <c r="K416" s="20">
        <v>2.1</v>
      </c>
      <c r="L416" s="28">
        <v>427.12</v>
      </c>
      <c r="M416" s="13">
        <v>896.95</v>
      </c>
      <c r="N416" s="15"/>
      <c r="O416" s="15"/>
    </row>
    <row r="417" spans="1:15" ht="45" x14ac:dyDescent="0.25">
      <c r="A417" s="3">
        <v>412</v>
      </c>
      <c r="B417" s="3" t="s">
        <v>37</v>
      </c>
      <c r="C417" s="15"/>
      <c r="D417" s="15"/>
      <c r="E417" s="10" t="s">
        <v>407</v>
      </c>
      <c r="F417" s="15" t="str">
        <f>VLOOKUP(E417,'[1]Справочник МТР'!$A$2:$D$521,3,FALSE)</f>
        <v>Пруток медный круглый</v>
      </c>
      <c r="G417" s="22" t="str">
        <f>VLOOKUP(E417,'[1]Справочник МТР'!$A$2:$D$521,4,FALSE)</f>
        <v>ДКРНТ 10 НД</v>
      </c>
      <c r="H417" s="22" t="s">
        <v>915</v>
      </c>
      <c r="I417" s="16" t="str">
        <f>VLOOKUP(E417,'[1]Справочник МТР'!$A$2:$E$521,5,FALSE)</f>
        <v>ГОСТ 1535-2016 ГОСТ 859-2014</v>
      </c>
      <c r="J417" s="23" t="s">
        <v>34</v>
      </c>
      <c r="K417" s="20">
        <v>4.2</v>
      </c>
      <c r="L417" s="28">
        <v>198.61</v>
      </c>
      <c r="M417" s="13">
        <v>834.16</v>
      </c>
      <c r="N417" s="15"/>
      <c r="O417" s="15"/>
    </row>
    <row r="418" spans="1:15" ht="45" x14ac:dyDescent="0.25">
      <c r="A418" s="3">
        <v>413</v>
      </c>
      <c r="B418" s="3" t="s">
        <v>37</v>
      </c>
      <c r="C418" s="15"/>
      <c r="D418" s="15"/>
      <c r="E418" s="10" t="s">
        <v>407</v>
      </c>
      <c r="F418" s="15" t="str">
        <f>VLOOKUP(E418,'[1]Справочник МТР'!$A$2:$D$521,3,FALSE)</f>
        <v>Пруток медный круглый</v>
      </c>
      <c r="G418" s="22" t="str">
        <f>VLOOKUP(E418,'[1]Справочник МТР'!$A$2:$D$521,4,FALSE)</f>
        <v>ДКРНТ 10 НД</v>
      </c>
      <c r="H418" s="22" t="s">
        <v>915</v>
      </c>
      <c r="I418" s="16" t="str">
        <f>VLOOKUP(E418,'[1]Справочник МТР'!$A$2:$E$521,5,FALSE)</f>
        <v>ГОСТ 1535-2016 ГОСТ 859-2014</v>
      </c>
      <c r="J418" s="23" t="s">
        <v>34</v>
      </c>
      <c r="K418" s="20">
        <v>0.40500000000000003</v>
      </c>
      <c r="L418" s="28">
        <v>198.62</v>
      </c>
      <c r="M418" s="13">
        <v>80.44</v>
      </c>
      <c r="N418" s="15"/>
      <c r="O418" s="15"/>
    </row>
    <row r="419" spans="1:15" ht="45" x14ac:dyDescent="0.25">
      <c r="A419" s="3">
        <v>414</v>
      </c>
      <c r="B419" s="3" t="s">
        <v>37</v>
      </c>
      <c r="C419" s="15"/>
      <c r="D419" s="15"/>
      <c r="E419" s="10" t="s">
        <v>407</v>
      </c>
      <c r="F419" s="15" t="str">
        <f>VLOOKUP(E419,'[1]Справочник МТР'!$A$2:$D$521,3,FALSE)</f>
        <v>Пруток медный круглый</v>
      </c>
      <c r="G419" s="22" t="str">
        <f>VLOOKUP(E419,'[1]Справочник МТР'!$A$2:$D$521,4,FALSE)</f>
        <v>ДКРНТ 10 НД</v>
      </c>
      <c r="H419" s="22" t="s">
        <v>915</v>
      </c>
      <c r="I419" s="16" t="str">
        <f>VLOOKUP(E419,'[1]Справочник МТР'!$A$2:$E$521,5,FALSE)</f>
        <v>ГОСТ 1535-2016 ГОСТ 859-2014</v>
      </c>
      <c r="J419" s="23" t="s">
        <v>34</v>
      </c>
      <c r="K419" s="20">
        <v>6.8150000000000004</v>
      </c>
      <c r="L419" s="28">
        <v>198.61</v>
      </c>
      <c r="M419" s="13">
        <v>1353.53</v>
      </c>
      <c r="N419" s="15"/>
      <c r="O419" s="15"/>
    </row>
    <row r="420" spans="1:15" ht="45" x14ac:dyDescent="0.25">
      <c r="A420" s="3">
        <v>415</v>
      </c>
      <c r="B420" s="3" t="s">
        <v>37</v>
      </c>
      <c r="C420" s="15"/>
      <c r="D420" s="15"/>
      <c r="E420" s="10" t="s">
        <v>408</v>
      </c>
      <c r="F420" s="15" t="str">
        <f>VLOOKUP(E420,'[1]Справочник МТР'!$A$2:$D$521,3,FALSE)</f>
        <v>Пруток медный круглый</v>
      </c>
      <c r="G420" s="22" t="str">
        <f>VLOOKUP(E420,'[1]Справочник МТР'!$A$2:$D$521,4,FALSE)</f>
        <v>ДКРНТ 12 НД</v>
      </c>
      <c r="H420" s="22" t="s">
        <v>916</v>
      </c>
      <c r="I420" s="16" t="str">
        <f>VLOOKUP(E420,'[1]Справочник МТР'!$A$2:$E$521,5,FALSE)</f>
        <v>ГОСТ 1535-2016 ГОСТ 859-2014</v>
      </c>
      <c r="J420" s="23" t="s">
        <v>34</v>
      </c>
      <c r="K420" s="20">
        <v>3</v>
      </c>
      <c r="L420" s="28">
        <v>425.42</v>
      </c>
      <c r="M420" s="13">
        <v>1276.26</v>
      </c>
      <c r="N420" s="15"/>
      <c r="O420" s="15"/>
    </row>
    <row r="421" spans="1:15" ht="45" x14ac:dyDescent="0.25">
      <c r="A421" s="3">
        <v>416</v>
      </c>
      <c r="B421" s="3" t="s">
        <v>37</v>
      </c>
      <c r="C421" s="15"/>
      <c r="D421" s="15"/>
      <c r="E421" s="10" t="s">
        <v>409</v>
      </c>
      <c r="F421" s="15" t="str">
        <f>VLOOKUP(E421,'[1]Справочник МТР'!$A$2:$D$521,3,FALSE)</f>
        <v>Пруток медный круглый</v>
      </c>
      <c r="G421" s="22" t="str">
        <f>VLOOKUP(E421,'[1]Справочник МТР'!$A$2:$D$521,4,FALSE)</f>
        <v>ДКРНТ 14 НД</v>
      </c>
      <c r="H421" s="22" t="s">
        <v>917</v>
      </c>
      <c r="I421" s="16" t="str">
        <f>VLOOKUP(E421,'[1]Справочник МТР'!$A$2:$E$521,5,FALSE)</f>
        <v>ГОСТ 1535-2016 ГОСТ 859-2014</v>
      </c>
      <c r="J421" s="23" t="s">
        <v>34</v>
      </c>
      <c r="K421" s="20">
        <v>1.48</v>
      </c>
      <c r="L421" s="28">
        <v>175.45</v>
      </c>
      <c r="M421" s="13">
        <v>259.67</v>
      </c>
      <c r="N421" s="15"/>
      <c r="O421" s="15"/>
    </row>
    <row r="422" spans="1:15" ht="45" x14ac:dyDescent="0.25">
      <c r="A422" s="3">
        <v>417</v>
      </c>
      <c r="B422" s="3" t="s">
        <v>37</v>
      </c>
      <c r="C422" s="15"/>
      <c r="D422" s="15"/>
      <c r="E422" s="10" t="s">
        <v>409</v>
      </c>
      <c r="F422" s="15" t="str">
        <f>VLOOKUP(E422,'[1]Справочник МТР'!$A$2:$D$521,3,FALSE)</f>
        <v>Пруток медный круглый</v>
      </c>
      <c r="G422" s="22" t="str">
        <f>VLOOKUP(E422,'[1]Справочник МТР'!$A$2:$D$521,4,FALSE)</f>
        <v>ДКРНТ 14 НД</v>
      </c>
      <c r="H422" s="22" t="s">
        <v>917</v>
      </c>
      <c r="I422" s="16" t="str">
        <f>VLOOKUP(E422,'[1]Справочник МТР'!$A$2:$E$521,5,FALSE)</f>
        <v>ГОСТ 1535-2016 ГОСТ 859-2014</v>
      </c>
      <c r="J422" s="23" t="s">
        <v>34</v>
      </c>
      <c r="K422" s="20">
        <v>35.82</v>
      </c>
      <c r="L422" s="28">
        <v>175.45</v>
      </c>
      <c r="M422" s="13">
        <v>6284.62</v>
      </c>
      <c r="N422" s="15"/>
      <c r="O422" s="15"/>
    </row>
    <row r="423" spans="1:15" ht="45" x14ac:dyDescent="0.25">
      <c r="A423" s="3">
        <v>418</v>
      </c>
      <c r="B423" s="3" t="s">
        <v>37</v>
      </c>
      <c r="C423" s="15"/>
      <c r="D423" s="15"/>
      <c r="E423" s="10" t="s">
        <v>410</v>
      </c>
      <c r="F423" s="15" t="str">
        <f>VLOOKUP(E423,'[1]Справочник МТР'!$A$2:$D$521,3,FALSE)</f>
        <v>Пруток медный круглый</v>
      </c>
      <c r="G423" s="22" t="str">
        <f>VLOOKUP(E423,'[1]Справочник МТР'!$A$2:$D$521,4,FALSE)</f>
        <v>ДКРНТ 22 НД</v>
      </c>
      <c r="H423" s="22" t="s">
        <v>918</v>
      </c>
      <c r="I423" s="16" t="str">
        <f>VLOOKUP(E423,'[1]Справочник МТР'!$A$2:$E$521,5,FALSE)</f>
        <v>ГОСТ 1535-2016 ГОСТ 859-2014</v>
      </c>
      <c r="J423" s="23" t="s">
        <v>34</v>
      </c>
      <c r="K423" s="20">
        <v>100.8</v>
      </c>
      <c r="L423" s="28">
        <v>169.63</v>
      </c>
      <c r="M423" s="13">
        <v>17098.7</v>
      </c>
      <c r="N423" s="15"/>
      <c r="O423" s="15"/>
    </row>
    <row r="424" spans="1:15" ht="30" x14ac:dyDescent="0.25">
      <c r="A424" s="3">
        <v>419</v>
      </c>
      <c r="B424" s="3" t="s">
        <v>37</v>
      </c>
      <c r="C424" s="15"/>
      <c r="D424" s="15"/>
      <c r="E424" s="10" t="s">
        <v>411</v>
      </c>
      <c r="F424" s="15" t="str">
        <f>VLOOKUP(E424,'[1]Справочник МТР'!$A$2:$D$521,3,FALSE)</f>
        <v>Пруток медный круглый</v>
      </c>
      <c r="G424" s="22" t="str">
        <f>VLOOKUP(E424,'[1]Справочник МТР'!$A$2:$D$521,4,FALSE)</f>
        <v>ДКРНТ 25 НД</v>
      </c>
      <c r="H424" s="22" t="s">
        <v>919</v>
      </c>
      <c r="I424" s="16" t="str">
        <f>VLOOKUP(E424,'[1]Справочник МТР'!$A$2:$E$521,5,FALSE)</f>
        <v>ГОСТ 1535-2006</v>
      </c>
      <c r="J424" s="23" t="s">
        <v>34</v>
      </c>
      <c r="K424" s="20">
        <v>10.8</v>
      </c>
      <c r="L424" s="28">
        <v>84.7</v>
      </c>
      <c r="M424" s="13">
        <v>914.76</v>
      </c>
      <c r="N424" s="15"/>
      <c r="O424" s="15"/>
    </row>
    <row r="425" spans="1:15" ht="45" x14ac:dyDescent="0.25">
      <c r="A425" s="3">
        <v>420</v>
      </c>
      <c r="B425" s="3" t="s">
        <v>37</v>
      </c>
      <c r="C425" s="15"/>
      <c r="D425" s="15"/>
      <c r="E425" s="10" t="s">
        <v>412</v>
      </c>
      <c r="F425" s="15" t="str">
        <f>VLOOKUP(E425,'[1]Справочник МТР'!$A$2:$D$521,3,FALSE)</f>
        <v>Пруток медный круглый</v>
      </c>
      <c r="G425" s="22" t="str">
        <f>VLOOKUP(E425,'[1]Справочник МТР'!$A$2:$D$521,4,FALSE)</f>
        <v>ДКРНТ 40 НД</v>
      </c>
      <c r="H425" s="22" t="s">
        <v>920</v>
      </c>
      <c r="I425" s="16" t="str">
        <f>VLOOKUP(E425,'[1]Справочник МТР'!$A$2:$E$521,5,FALSE)</f>
        <v>ГОСТ 1535-2016 ГОСТ 859-2014</v>
      </c>
      <c r="J425" s="23" t="s">
        <v>34</v>
      </c>
      <c r="K425" s="20">
        <v>3.1</v>
      </c>
      <c r="L425" s="28">
        <v>267.95999999999998</v>
      </c>
      <c r="M425" s="13">
        <v>830.68</v>
      </c>
      <c r="N425" s="15"/>
      <c r="O425" s="15"/>
    </row>
    <row r="426" spans="1:15" ht="45" x14ac:dyDescent="0.25">
      <c r="A426" s="3">
        <v>421</v>
      </c>
      <c r="B426" s="3" t="s">
        <v>37</v>
      </c>
      <c r="C426" s="15"/>
      <c r="D426" s="15"/>
      <c r="E426" s="10" t="s">
        <v>412</v>
      </c>
      <c r="F426" s="15" t="str">
        <f>VLOOKUP(E426,'[1]Справочник МТР'!$A$2:$D$521,3,FALSE)</f>
        <v>Пруток медный круглый</v>
      </c>
      <c r="G426" s="22" t="str">
        <f>VLOOKUP(E426,'[1]Справочник МТР'!$A$2:$D$521,4,FALSE)</f>
        <v>ДКРНТ 40 НД</v>
      </c>
      <c r="H426" s="22" t="s">
        <v>920</v>
      </c>
      <c r="I426" s="16" t="str">
        <f>VLOOKUP(E426,'[1]Справочник МТР'!$A$2:$E$521,5,FALSE)</f>
        <v>ГОСТ 1535-2016 ГОСТ 859-2014</v>
      </c>
      <c r="J426" s="23" t="s">
        <v>34</v>
      </c>
      <c r="K426" s="20">
        <v>45.9</v>
      </c>
      <c r="L426" s="28">
        <v>267.95999999999998</v>
      </c>
      <c r="M426" s="13">
        <v>12299.36</v>
      </c>
      <c r="N426" s="15"/>
      <c r="O426" s="15"/>
    </row>
    <row r="427" spans="1:15" ht="45" x14ac:dyDescent="0.25">
      <c r="A427" s="3">
        <v>422</v>
      </c>
      <c r="B427" s="3" t="s">
        <v>37</v>
      </c>
      <c r="C427" s="15"/>
      <c r="D427" s="15"/>
      <c r="E427" s="10" t="s">
        <v>413</v>
      </c>
      <c r="F427" s="15" t="str">
        <f>VLOOKUP(E427,'[1]Справочник МТР'!$A$2:$D$521,3,FALSE)</f>
        <v>Пруток медный круглый</v>
      </c>
      <c r="G427" s="22" t="str">
        <f>VLOOKUP(E427,'[1]Справочник МТР'!$A$2:$D$521,4,FALSE)</f>
        <v>ДКРНТ 6 НД</v>
      </c>
      <c r="H427" s="22" t="s">
        <v>921</v>
      </c>
      <c r="I427" s="16" t="str">
        <f>VLOOKUP(E427,'[1]Справочник МТР'!$A$2:$E$521,5,FALSE)</f>
        <v>ГОСТ 1535-2016 ГОСТ 859-2014</v>
      </c>
      <c r="J427" s="23" t="s">
        <v>34</v>
      </c>
      <c r="K427" s="20">
        <v>16.75</v>
      </c>
      <c r="L427" s="28">
        <v>176.94</v>
      </c>
      <c r="M427" s="13">
        <v>2963.75</v>
      </c>
      <c r="N427" s="15"/>
      <c r="O427" s="15"/>
    </row>
    <row r="428" spans="1:15" ht="45" x14ac:dyDescent="0.25">
      <c r="A428" s="3">
        <v>423</v>
      </c>
      <c r="B428" s="3" t="s">
        <v>37</v>
      </c>
      <c r="C428" s="15"/>
      <c r="D428" s="15"/>
      <c r="E428" s="10" t="s">
        <v>414</v>
      </c>
      <c r="F428" s="15" t="str">
        <f>VLOOKUP(E428,'[1]Справочник МТР'!$A$2:$D$521,3,FALSE)</f>
        <v>Пруток медный круглый</v>
      </c>
      <c r="G428" s="22" t="str">
        <f>VLOOKUP(E428,'[1]Справочник МТР'!$A$2:$D$521,4,FALSE)</f>
        <v>ДКРНТ 8 НД</v>
      </c>
      <c r="H428" s="22" t="s">
        <v>922</v>
      </c>
      <c r="I428" s="16" t="str">
        <f>VLOOKUP(E428,'[1]Справочник МТР'!$A$2:$E$521,5,FALSE)</f>
        <v>ГОСТ 1535-2016 ГОСТ 859-2014</v>
      </c>
      <c r="J428" s="23" t="s">
        <v>34</v>
      </c>
      <c r="K428" s="20">
        <v>155</v>
      </c>
      <c r="L428" s="28">
        <v>157.52000000000001</v>
      </c>
      <c r="M428" s="13">
        <v>24415.599999999999</v>
      </c>
      <c r="N428" s="15"/>
      <c r="O428" s="15"/>
    </row>
    <row r="429" spans="1:15" ht="30" x14ac:dyDescent="0.25">
      <c r="A429" s="3">
        <v>424</v>
      </c>
      <c r="B429" s="3" t="s">
        <v>37</v>
      </c>
      <c r="C429" s="15"/>
      <c r="D429" s="15"/>
      <c r="E429" s="10" t="s">
        <v>415</v>
      </c>
      <c r="F429" s="15" t="str">
        <f>VLOOKUP(E429,'[1]Справочник МТР'!$A$2:$D$521,3,FALSE)</f>
        <v>Пруток тянутый медный круглого сечения</v>
      </c>
      <c r="G429" s="22" t="str">
        <f>VLOOKUP(E429,'[1]Справочник МТР'!$A$2:$D$521,4,FALSE)</f>
        <v>ДКРНТ 30 НД</v>
      </c>
      <c r="H429" s="22" t="s">
        <v>923</v>
      </c>
      <c r="I429" s="16" t="str">
        <f>VLOOKUP(E429,'[1]Справочник МТР'!$A$2:$E$521,5,FALSE)</f>
        <v>ГОСТ 1535-2016 ГОСТ 859-2014</v>
      </c>
      <c r="J429" s="23" t="s">
        <v>34</v>
      </c>
      <c r="K429" s="20">
        <v>7.6</v>
      </c>
      <c r="L429" s="28">
        <v>231.98</v>
      </c>
      <c r="M429" s="13">
        <v>1763.05</v>
      </c>
      <c r="N429" s="15"/>
      <c r="O429" s="15"/>
    </row>
    <row r="430" spans="1:15" ht="30" x14ac:dyDescent="0.25">
      <c r="A430" s="3">
        <v>425</v>
      </c>
      <c r="B430" s="3" t="s">
        <v>37</v>
      </c>
      <c r="C430" s="15"/>
      <c r="D430" s="15"/>
      <c r="E430" s="10" t="s">
        <v>415</v>
      </c>
      <c r="F430" s="15" t="str">
        <f>VLOOKUP(E430,'[1]Справочник МТР'!$A$2:$D$521,3,FALSE)</f>
        <v>Пруток тянутый медный круглого сечения</v>
      </c>
      <c r="G430" s="22" t="str">
        <f>VLOOKUP(E430,'[1]Справочник МТР'!$A$2:$D$521,4,FALSE)</f>
        <v>ДКРНТ 30 НД</v>
      </c>
      <c r="H430" s="22" t="s">
        <v>923</v>
      </c>
      <c r="I430" s="16" t="str">
        <f>VLOOKUP(E430,'[1]Справочник МТР'!$A$2:$E$521,5,FALSE)</f>
        <v>ГОСТ 1535-2016 ГОСТ 859-2014</v>
      </c>
      <c r="J430" s="23" t="s">
        <v>34</v>
      </c>
      <c r="K430" s="20">
        <v>37.700000000000003</v>
      </c>
      <c r="L430" s="28">
        <v>231.98</v>
      </c>
      <c r="M430" s="13">
        <v>8745.65</v>
      </c>
      <c r="N430" s="15"/>
      <c r="O430" s="15"/>
    </row>
    <row r="431" spans="1:15" ht="30" x14ac:dyDescent="0.25">
      <c r="A431" s="3">
        <v>426</v>
      </c>
      <c r="B431" s="3" t="s">
        <v>37</v>
      </c>
      <c r="C431" s="15"/>
      <c r="D431" s="15"/>
      <c r="E431" s="10" t="s">
        <v>415</v>
      </c>
      <c r="F431" s="15" t="str">
        <f>VLOOKUP(E431,'[1]Справочник МТР'!$A$2:$D$521,3,FALSE)</f>
        <v>Пруток тянутый медный круглого сечения</v>
      </c>
      <c r="G431" s="22" t="str">
        <f>VLOOKUP(E431,'[1]Справочник МТР'!$A$2:$D$521,4,FALSE)</f>
        <v>ДКРНТ 30 НД</v>
      </c>
      <c r="H431" s="22" t="s">
        <v>923</v>
      </c>
      <c r="I431" s="16" t="str">
        <f>VLOOKUP(E431,'[1]Справочник МТР'!$A$2:$E$521,5,FALSE)</f>
        <v>ГОСТ 1535-2016 ГОСТ 859-2014</v>
      </c>
      <c r="J431" s="23" t="s">
        <v>34</v>
      </c>
      <c r="K431" s="20">
        <v>113.2</v>
      </c>
      <c r="L431" s="28">
        <v>231.98</v>
      </c>
      <c r="M431" s="13">
        <v>26260.14</v>
      </c>
      <c r="N431" s="15"/>
      <c r="O431" s="15"/>
    </row>
    <row r="432" spans="1:15" ht="30" x14ac:dyDescent="0.25">
      <c r="A432" s="3">
        <v>427</v>
      </c>
      <c r="B432" s="3" t="s">
        <v>37</v>
      </c>
      <c r="C432" s="15"/>
      <c r="D432" s="15"/>
      <c r="E432" s="10" t="s">
        <v>415</v>
      </c>
      <c r="F432" s="15" t="str">
        <f>VLOOKUP(E432,'[1]Справочник МТР'!$A$2:$D$521,3,FALSE)</f>
        <v>Пруток тянутый медный круглого сечения</v>
      </c>
      <c r="G432" s="22" t="str">
        <f>VLOOKUP(E432,'[1]Справочник МТР'!$A$2:$D$521,4,FALSE)</f>
        <v>ДКРНТ 30 НД</v>
      </c>
      <c r="H432" s="22" t="s">
        <v>923</v>
      </c>
      <c r="I432" s="16" t="str">
        <f>VLOOKUP(E432,'[1]Справочник МТР'!$A$2:$E$521,5,FALSE)</f>
        <v>ГОСТ 1535-2016 ГОСТ 859-2014</v>
      </c>
      <c r="J432" s="23" t="s">
        <v>34</v>
      </c>
      <c r="K432" s="20">
        <v>49.298000000000002</v>
      </c>
      <c r="L432" s="28">
        <v>231.98</v>
      </c>
      <c r="M432" s="13">
        <v>11436.15</v>
      </c>
      <c r="N432" s="15"/>
      <c r="O432" s="15"/>
    </row>
    <row r="433" spans="1:15" ht="30" x14ac:dyDescent="0.25">
      <c r="A433" s="3">
        <v>428</v>
      </c>
      <c r="B433" s="3" t="s">
        <v>37</v>
      </c>
      <c r="C433" s="15"/>
      <c r="D433" s="15"/>
      <c r="E433" s="10" t="s">
        <v>415</v>
      </c>
      <c r="F433" s="15" t="str">
        <f>VLOOKUP(E433,'[1]Справочник МТР'!$A$2:$D$521,3,FALSE)</f>
        <v>Пруток тянутый медный круглого сечения</v>
      </c>
      <c r="G433" s="22" t="str">
        <f>VLOOKUP(E433,'[1]Справочник МТР'!$A$2:$D$521,4,FALSE)</f>
        <v>ДКРНТ 30 НД</v>
      </c>
      <c r="H433" s="22" t="s">
        <v>923</v>
      </c>
      <c r="I433" s="16" t="str">
        <f>VLOOKUP(E433,'[1]Справочник МТР'!$A$2:$E$521,5,FALSE)</f>
        <v>ГОСТ 1535-2016 ГОСТ 859-2014</v>
      </c>
      <c r="J433" s="23" t="s">
        <v>34</v>
      </c>
      <c r="K433" s="20">
        <v>186.602</v>
      </c>
      <c r="L433" s="28">
        <v>231.98</v>
      </c>
      <c r="M433" s="13">
        <v>43287.93</v>
      </c>
      <c r="N433" s="15"/>
      <c r="O433" s="15"/>
    </row>
    <row r="434" spans="1:15" x14ac:dyDescent="0.25">
      <c r="A434" s="3">
        <v>429</v>
      </c>
      <c r="B434" s="3" t="s">
        <v>37</v>
      </c>
      <c r="C434" s="15"/>
      <c r="D434" s="15"/>
      <c r="E434" s="10" t="s">
        <v>416</v>
      </c>
      <c r="F434" s="15" t="str">
        <f>VLOOKUP(E434,'[1]Справочник МТР'!$A$2:$D$521,3,FALSE)</f>
        <v>Пускатель магнитный</v>
      </c>
      <c r="G434" s="22" t="str">
        <f>VLOOKUP(E434,'[1]Справочник МТР'!$A$2:$D$521,4,FALSE)</f>
        <v>ПМ12-010110</v>
      </c>
      <c r="H434" s="22" t="s">
        <v>924</v>
      </c>
      <c r="I434" s="16" t="str">
        <f>VLOOKUP(E434,'[1]Справочник МТР'!$A$2:$E$521,5,FALSE)</f>
        <v/>
      </c>
      <c r="J434" s="23" t="s">
        <v>24</v>
      </c>
      <c r="K434" s="20">
        <v>8</v>
      </c>
      <c r="L434" s="28">
        <v>465</v>
      </c>
      <c r="M434" s="13">
        <v>3720</v>
      </c>
      <c r="N434" s="15"/>
      <c r="O434" s="15"/>
    </row>
    <row r="435" spans="1:15" x14ac:dyDescent="0.25">
      <c r="A435" s="3">
        <v>430</v>
      </c>
      <c r="B435" s="3" t="s">
        <v>37</v>
      </c>
      <c r="C435" s="15"/>
      <c r="D435" s="15"/>
      <c r="E435" s="10" t="s">
        <v>417</v>
      </c>
      <c r="F435" s="15" t="str">
        <f>VLOOKUP(E435,'[1]Справочник МТР'!$A$2:$D$521,3,FALSE)</f>
        <v>Пята</v>
      </c>
      <c r="G435" s="22" t="str">
        <f>VLOOKUP(E435,'[1]Справочник МТР'!$A$2:$D$521,4,FALSE)</f>
        <v/>
      </c>
      <c r="H435" s="24" t="s">
        <v>925</v>
      </c>
      <c r="I435" s="16" t="str">
        <f>VLOOKUP(E435,'[1]Справочник МТР'!$A$2:$E$521,5,FALSE)</f>
        <v/>
      </c>
      <c r="J435" s="25" t="s">
        <v>1056</v>
      </c>
      <c r="K435" s="20">
        <v>4</v>
      </c>
      <c r="L435" s="28">
        <v>1875</v>
      </c>
      <c r="M435" s="13">
        <v>7500</v>
      </c>
      <c r="N435" s="15"/>
      <c r="O435" s="15"/>
    </row>
    <row r="436" spans="1:15" x14ac:dyDescent="0.25">
      <c r="A436" s="3">
        <v>431</v>
      </c>
      <c r="B436" s="3" t="s">
        <v>37</v>
      </c>
      <c r="C436" s="15"/>
      <c r="D436" s="15"/>
      <c r="E436" s="10" t="s">
        <v>418</v>
      </c>
      <c r="F436" s="15" t="str">
        <f>VLOOKUP(E436,'[1]Справочник МТР'!$A$2:$D$521,3,FALSE)</f>
        <v>Распылитель</v>
      </c>
      <c r="G436" s="22" t="str">
        <f>VLOOKUP(E436,'[1]Справочник МТР'!$A$2:$D$521,4,FALSE)</f>
        <v/>
      </c>
      <c r="H436" s="24" t="s">
        <v>926</v>
      </c>
      <c r="I436" s="16" t="str">
        <f>VLOOKUP(E436,'[1]Справочник МТР'!$A$2:$E$521,5,FALSE)</f>
        <v/>
      </c>
      <c r="J436" s="25" t="s">
        <v>1056</v>
      </c>
      <c r="K436" s="20">
        <v>30</v>
      </c>
      <c r="L436" s="28">
        <v>119.8</v>
      </c>
      <c r="M436" s="13">
        <v>3594</v>
      </c>
      <c r="N436" s="15"/>
      <c r="O436" s="15"/>
    </row>
    <row r="437" spans="1:15" x14ac:dyDescent="0.25">
      <c r="A437" s="3">
        <v>432</v>
      </c>
      <c r="B437" s="3" t="s">
        <v>37</v>
      </c>
      <c r="C437" s="15"/>
      <c r="D437" s="15"/>
      <c r="E437" s="10" t="s">
        <v>418</v>
      </c>
      <c r="F437" s="15" t="str">
        <f>VLOOKUP(E437,'[1]Справочник МТР'!$A$2:$D$521,3,FALSE)</f>
        <v>Распылитель</v>
      </c>
      <c r="G437" s="22" t="str">
        <f>VLOOKUP(E437,'[1]Справочник МТР'!$A$2:$D$521,4,FALSE)</f>
        <v/>
      </c>
      <c r="H437" s="24" t="s">
        <v>926</v>
      </c>
      <c r="I437" s="16" t="str">
        <f>VLOOKUP(E437,'[1]Справочник МТР'!$A$2:$E$521,5,FALSE)</f>
        <v/>
      </c>
      <c r="J437" s="25" t="s">
        <v>1056</v>
      </c>
      <c r="K437" s="20">
        <v>16</v>
      </c>
      <c r="L437" s="28">
        <v>119.8</v>
      </c>
      <c r="M437" s="13">
        <v>1916.8</v>
      </c>
      <c r="N437" s="15"/>
      <c r="O437" s="15"/>
    </row>
    <row r="438" spans="1:15" x14ac:dyDescent="0.25">
      <c r="A438" s="3">
        <v>433</v>
      </c>
      <c r="B438" s="3" t="s">
        <v>37</v>
      </c>
      <c r="C438" s="15"/>
      <c r="D438" s="15"/>
      <c r="E438" s="10" t="s">
        <v>419</v>
      </c>
      <c r="F438" s="15" t="str">
        <f>VLOOKUP(E438,'[1]Справочник МТР'!$A$2:$D$521,3,FALSE)</f>
        <v>Распылитель</v>
      </c>
      <c r="G438" s="22" t="str">
        <f>VLOOKUP(E438,'[1]Справочник МТР'!$A$2:$D$521,4,FALSE)</f>
        <v/>
      </c>
      <c r="H438" s="22" t="s">
        <v>927</v>
      </c>
      <c r="I438" s="16" t="str">
        <f>VLOOKUP(E438,'[1]Справочник МТР'!$A$2:$E$521,5,FALSE)</f>
        <v/>
      </c>
      <c r="J438" s="23" t="s">
        <v>24</v>
      </c>
      <c r="K438" s="20">
        <v>12</v>
      </c>
      <c r="L438" s="28">
        <v>601.70000000000005</v>
      </c>
      <c r="M438" s="13">
        <v>7220.4</v>
      </c>
      <c r="N438" s="15"/>
      <c r="O438" s="15"/>
    </row>
    <row r="439" spans="1:15" ht="45" x14ac:dyDescent="0.25">
      <c r="A439" s="3">
        <v>434</v>
      </c>
      <c r="B439" s="3" t="s">
        <v>37</v>
      </c>
      <c r="C439" s="15"/>
      <c r="D439" s="15"/>
      <c r="E439" s="10" t="s">
        <v>420</v>
      </c>
      <c r="F439" s="15" t="str">
        <f>VLOOKUP(E439,'[1]Справочник МТР'!$A$2:$D$521,3,FALSE)</f>
        <v>Распылитель сорбента</v>
      </c>
      <c r="G439" s="22" t="str">
        <f>VLOOKUP(E439,'[1]Справочник МТР'!$A$2:$D$521,4,FALSE)</f>
        <v>РС-1 (РАС)</v>
      </c>
      <c r="H439" s="22" t="s">
        <v>928</v>
      </c>
      <c r="I439" s="16" t="str">
        <f>VLOOKUP(E439,'[1]Справочник МТР'!$A$2:$E$521,5,FALSE)</f>
        <v/>
      </c>
      <c r="J439" s="23" t="s">
        <v>24</v>
      </c>
      <c r="K439" s="20">
        <v>1</v>
      </c>
      <c r="L439" s="28">
        <v>44108.33</v>
      </c>
      <c r="M439" s="13">
        <v>44108.33</v>
      </c>
      <c r="N439" s="15"/>
      <c r="O439" s="15"/>
    </row>
    <row r="440" spans="1:15" ht="60" x14ac:dyDescent="0.25">
      <c r="A440" s="3">
        <v>435</v>
      </c>
      <c r="B440" s="3" t="s">
        <v>37</v>
      </c>
      <c r="C440" s="15"/>
      <c r="D440" s="15"/>
      <c r="E440" s="10" t="s">
        <v>421</v>
      </c>
      <c r="F440" s="15" t="str">
        <f>VLOOKUP(E440,'[1]Справочник МТР'!$A$2:$D$521,3,FALSE)</f>
        <v>Раструб</v>
      </c>
      <c r="G440" s="22" t="str">
        <f>VLOOKUP(E440,'[1]Справочник МТР'!$A$2:$D$521,4,FALSE)</f>
        <v/>
      </c>
      <c r="H440" s="22" t="s">
        <v>929</v>
      </c>
      <c r="I440" s="16" t="str">
        <f>VLOOKUP(E440,'[1]Справочник МТР'!$A$2:$E$521,5,FALSE)</f>
        <v/>
      </c>
      <c r="J440" s="23" t="s">
        <v>24</v>
      </c>
      <c r="K440" s="20">
        <v>11</v>
      </c>
      <c r="L440" s="28">
        <v>21.67</v>
      </c>
      <c r="M440" s="13">
        <v>238.37</v>
      </c>
      <c r="N440" s="15"/>
      <c r="O440" s="15"/>
    </row>
    <row r="441" spans="1:15" ht="30" x14ac:dyDescent="0.25">
      <c r="A441" s="3">
        <v>436</v>
      </c>
      <c r="B441" s="3" t="s">
        <v>37</v>
      </c>
      <c r="C441" s="15"/>
      <c r="D441" s="15"/>
      <c r="E441" s="10" t="s">
        <v>422</v>
      </c>
      <c r="F441" s="15" t="str">
        <f>VLOOKUP(E441,'[1]Справочник МТР'!$A$2:$D$521,3,FALSE)</f>
        <v>Расцепитель независимый</v>
      </c>
      <c r="G441" s="22" t="str">
        <f>VLOOKUP(E441,'[1]Справочник МТР'!$A$2:$D$521,4,FALSE)</f>
        <v>OptiMat E-230AC-УХЛ3-РЕГ</v>
      </c>
      <c r="H441" s="22" t="s">
        <v>930</v>
      </c>
      <c r="I441" s="16" t="str">
        <f>VLOOKUP(E441,'[1]Справочник МТР'!$A$2:$E$521,5,FALSE)</f>
        <v>ТУ 3422-055-05758109-2012</v>
      </c>
      <c r="J441" s="23" t="s">
        <v>24</v>
      </c>
      <c r="K441" s="20">
        <v>1</v>
      </c>
      <c r="L441" s="28">
        <v>880</v>
      </c>
      <c r="M441" s="13">
        <v>880</v>
      </c>
      <c r="N441" s="15"/>
      <c r="O441" s="15"/>
    </row>
    <row r="442" spans="1:15" ht="30" x14ac:dyDescent="0.25">
      <c r="A442" s="3">
        <v>437</v>
      </c>
      <c r="B442" s="3" t="s">
        <v>37</v>
      </c>
      <c r="C442" s="15"/>
      <c r="D442" s="15"/>
      <c r="E442" s="10" t="s">
        <v>423</v>
      </c>
      <c r="F442" s="15" t="str">
        <f>VLOOKUP(E442,'[1]Справочник МТР'!$A$2:$D$521,3,FALSE)</f>
        <v>Расцепитель независимый</v>
      </c>
      <c r="G442" s="22" t="str">
        <f>VLOOKUP(E442,'[1]Справочник МТР'!$A$2:$D$521,4,FALSE)</f>
        <v>OptiMat E-400AC-УХЛ3</v>
      </c>
      <c r="H442" s="22" t="s">
        <v>931</v>
      </c>
      <c r="I442" s="16" t="str">
        <f>VLOOKUP(E442,'[1]Справочник МТР'!$A$2:$E$521,5,FALSE)</f>
        <v>ТУ 3422-055-05758109-2012</v>
      </c>
      <c r="J442" s="23" t="s">
        <v>24</v>
      </c>
      <c r="K442" s="20">
        <v>1</v>
      </c>
      <c r="L442" s="28">
        <v>880</v>
      </c>
      <c r="M442" s="13">
        <v>880</v>
      </c>
      <c r="N442" s="15"/>
      <c r="O442" s="15"/>
    </row>
    <row r="443" spans="1:15" ht="30" x14ac:dyDescent="0.25">
      <c r="A443" s="3">
        <v>438</v>
      </c>
      <c r="B443" s="3" t="s">
        <v>37</v>
      </c>
      <c r="C443" s="15"/>
      <c r="D443" s="15"/>
      <c r="E443" s="10" t="s">
        <v>424</v>
      </c>
      <c r="F443" s="15" t="str">
        <f>VLOOKUP(E443,'[1]Справочник МТР'!$A$2:$D$521,3,FALSE)</f>
        <v>Регулятор температуры</v>
      </c>
      <c r="G443" s="22" t="str">
        <f>VLOOKUP(E443,'[1]Справочник МТР'!$A$2:$D$521,4,FALSE)</f>
        <v/>
      </c>
      <c r="H443" s="22" t="s">
        <v>932</v>
      </c>
      <c r="I443" s="16" t="str">
        <f>VLOOKUP(E443,'[1]Справочник МТР'!$A$2:$E$521,5,FALSE)</f>
        <v/>
      </c>
      <c r="J443" s="23" t="s">
        <v>24</v>
      </c>
      <c r="K443" s="20">
        <v>2</v>
      </c>
      <c r="L443" s="28">
        <v>13640</v>
      </c>
      <c r="M443" s="13">
        <v>27280</v>
      </c>
      <c r="N443" s="15"/>
      <c r="O443" s="15"/>
    </row>
    <row r="444" spans="1:15" x14ac:dyDescent="0.25">
      <c r="A444" s="3">
        <v>439</v>
      </c>
      <c r="B444" s="3" t="s">
        <v>37</v>
      </c>
      <c r="C444" s="15"/>
      <c r="D444" s="15"/>
      <c r="E444" s="10" t="s">
        <v>425</v>
      </c>
      <c r="F444" s="15" t="str">
        <f>VLOOKUP(E444,'[1]Справочник МТР'!$A$2:$D$521,3,FALSE)</f>
        <v>Резистор</v>
      </c>
      <c r="G444" s="22" t="str">
        <f>VLOOKUP(E444,'[1]Справочник МТР'!$A$2:$D$521,4,FALSE)</f>
        <v>МЛТ</v>
      </c>
      <c r="H444" s="22" t="s">
        <v>933</v>
      </c>
      <c r="I444" s="16" t="str">
        <f>VLOOKUP(E444,'[1]Справочник МТР'!$A$2:$E$521,5,FALSE)</f>
        <v/>
      </c>
      <c r="J444" s="23" t="s">
        <v>24</v>
      </c>
      <c r="K444" s="20">
        <v>7</v>
      </c>
      <c r="L444" s="28">
        <v>1.69</v>
      </c>
      <c r="M444" s="13">
        <v>11.83</v>
      </c>
      <c r="N444" s="15"/>
      <c r="O444" s="15"/>
    </row>
    <row r="445" spans="1:15" x14ac:dyDescent="0.25">
      <c r="A445" s="3">
        <v>440</v>
      </c>
      <c r="B445" s="3" t="s">
        <v>37</v>
      </c>
      <c r="C445" s="15"/>
      <c r="D445" s="15"/>
      <c r="E445" s="10" t="s">
        <v>426</v>
      </c>
      <c r="F445" s="15" t="str">
        <f>VLOOKUP(E445,'[1]Справочник МТР'!$A$2:$D$521,3,FALSE)</f>
        <v>Резистор</v>
      </c>
      <c r="G445" s="22" t="str">
        <f>VLOOKUP(E445,'[1]Справочник МТР'!$A$2:$D$521,4,FALSE)</f>
        <v>ОМЛТ-1</v>
      </c>
      <c r="H445" s="22" t="s">
        <v>934</v>
      </c>
      <c r="I445" s="16" t="str">
        <f>VLOOKUP(E445,'[1]Справочник МТР'!$A$2:$E$521,5,FALSE)</f>
        <v>ОЖ0.467.107 ТУ</v>
      </c>
      <c r="J445" s="23" t="s">
        <v>24</v>
      </c>
      <c r="K445" s="20">
        <v>2</v>
      </c>
      <c r="L445" s="28">
        <v>2.5</v>
      </c>
      <c r="M445" s="13">
        <v>5</v>
      </c>
      <c r="N445" s="15"/>
      <c r="O445" s="15"/>
    </row>
    <row r="446" spans="1:15" ht="45" x14ac:dyDescent="0.25">
      <c r="A446" s="3">
        <v>441</v>
      </c>
      <c r="B446" s="3" t="s">
        <v>37</v>
      </c>
      <c r="C446" s="15"/>
      <c r="D446" s="15"/>
      <c r="E446" s="10" t="s">
        <v>427</v>
      </c>
      <c r="F446" s="15" t="str">
        <f>VLOOKUP(E446,'[1]Справочник МТР'!$A$2:$D$521,3,FALSE)</f>
        <v>Резистор</v>
      </c>
      <c r="G446" s="22" t="str">
        <f>VLOOKUP(E446,'[1]Справочник МТР'!$A$2:$D$521,4,FALSE)</f>
        <v>ППБ-3А</v>
      </c>
      <c r="H446" s="22" t="s">
        <v>935</v>
      </c>
      <c r="I446" s="16" t="str">
        <f>VLOOKUP(E446,'[1]Справочник МТР'!$A$2:$E$521,5,FALSE)</f>
        <v/>
      </c>
      <c r="J446" s="23" t="s">
        <v>24</v>
      </c>
      <c r="K446" s="20">
        <v>11</v>
      </c>
      <c r="L446" s="28">
        <v>27.84</v>
      </c>
      <c r="M446" s="13">
        <v>306.24</v>
      </c>
      <c r="N446" s="15"/>
      <c r="O446" s="15"/>
    </row>
    <row r="447" spans="1:15" x14ac:dyDescent="0.25">
      <c r="A447" s="3">
        <v>442</v>
      </c>
      <c r="B447" s="3" t="s">
        <v>37</v>
      </c>
      <c r="C447" s="15"/>
      <c r="D447" s="15"/>
      <c r="E447" s="10" t="s">
        <v>428</v>
      </c>
      <c r="F447" s="15" t="str">
        <f>VLOOKUP(E447,'[1]Справочник МТР'!$A$2:$D$521,3,FALSE)</f>
        <v>Рейка</v>
      </c>
      <c r="G447" s="22" t="str">
        <f>VLOOKUP(E447,'[1]Справочник МТР'!$A$2:$D$521,4,FALSE)</f>
        <v>РРГ-0,25</v>
      </c>
      <c r="H447" s="22" t="s">
        <v>936</v>
      </c>
      <c r="I447" s="16" t="str">
        <f>VLOOKUP(E447,'[1]Справочник МТР'!$A$2:$E$521,5,FALSE)</f>
        <v/>
      </c>
      <c r="J447" s="23" t="s">
        <v>24</v>
      </c>
      <c r="K447" s="20">
        <v>2</v>
      </c>
      <c r="L447" s="28">
        <v>38000</v>
      </c>
      <c r="M447" s="13">
        <v>76000</v>
      </c>
      <c r="N447" s="15"/>
      <c r="O447" s="15"/>
    </row>
    <row r="448" spans="1:15" x14ac:dyDescent="0.25">
      <c r="A448" s="3">
        <v>443</v>
      </c>
      <c r="B448" s="3" t="s">
        <v>37</v>
      </c>
      <c r="C448" s="15"/>
      <c r="D448" s="15"/>
      <c r="E448" s="10" t="s">
        <v>429</v>
      </c>
      <c r="F448" s="15" t="str">
        <f>VLOOKUP(E448,'[1]Справочник МТР'!$A$2:$D$521,3,FALSE)</f>
        <v>Реле</v>
      </c>
      <c r="G448" s="22" t="str">
        <f>VLOOKUP(E448,'[1]Справочник МТР'!$A$2:$D$521,4,FALSE)</f>
        <v>РПУ-1 (РПУ-2-М211)</v>
      </c>
      <c r="H448" s="22" t="s">
        <v>937</v>
      </c>
      <c r="I448" s="16" t="str">
        <f>VLOOKUP(E448,'[1]Справочник МТР'!$A$2:$E$521,5,FALSE)</f>
        <v/>
      </c>
      <c r="J448" s="23" t="s">
        <v>24</v>
      </c>
      <c r="K448" s="20">
        <v>2</v>
      </c>
      <c r="L448" s="28">
        <v>35</v>
      </c>
      <c r="M448" s="13">
        <v>70</v>
      </c>
      <c r="N448" s="15"/>
      <c r="O448" s="15"/>
    </row>
    <row r="449" spans="1:15" x14ac:dyDescent="0.25">
      <c r="A449" s="3">
        <v>444</v>
      </c>
      <c r="B449" s="3" t="s">
        <v>37</v>
      </c>
      <c r="C449" s="15"/>
      <c r="D449" s="15"/>
      <c r="E449" s="10" t="s">
        <v>429</v>
      </c>
      <c r="F449" s="15" t="str">
        <f>VLOOKUP(E449,'[1]Справочник МТР'!$A$2:$D$521,3,FALSE)</f>
        <v>Реле</v>
      </c>
      <c r="G449" s="22" t="str">
        <f>VLOOKUP(E449,'[1]Справочник МТР'!$A$2:$D$521,4,FALSE)</f>
        <v>РПУ-1 (РПУ-2-М211)</v>
      </c>
      <c r="H449" s="22" t="s">
        <v>937</v>
      </c>
      <c r="I449" s="16" t="str">
        <f>VLOOKUP(E449,'[1]Справочник МТР'!$A$2:$E$521,5,FALSE)</f>
        <v/>
      </c>
      <c r="J449" s="23" t="s">
        <v>24</v>
      </c>
      <c r="K449" s="20">
        <v>1</v>
      </c>
      <c r="L449" s="28">
        <v>140</v>
      </c>
      <c r="M449" s="13">
        <v>140</v>
      </c>
      <c r="N449" s="15"/>
      <c r="O449" s="15"/>
    </row>
    <row r="450" spans="1:15" ht="60" x14ac:dyDescent="0.25">
      <c r="A450" s="3">
        <v>445</v>
      </c>
      <c r="B450" s="3" t="s">
        <v>37</v>
      </c>
      <c r="C450" s="15"/>
      <c r="D450" s="15"/>
      <c r="E450" s="10" t="s">
        <v>430</v>
      </c>
      <c r="F450" s="15" t="str">
        <f>VLOOKUP(E450,'[1]Справочник МТР'!$A$2:$D$521,3,FALSE)</f>
        <v>Реле тепловое</v>
      </c>
      <c r="G450" s="22" t="str">
        <f>VLOOKUP(E450,'[1]Справочник МТР'!$A$2:$D$521,4,FALSE)</f>
        <v>TeSys E</v>
      </c>
      <c r="H450" s="22" t="s">
        <v>938</v>
      </c>
      <c r="I450" s="16" t="str">
        <f>VLOOKUP(E450,'[1]Справочник МТР'!$A$2:$E$521,5,FALSE)</f>
        <v/>
      </c>
      <c r="J450" s="23" t="s">
        <v>24</v>
      </c>
      <c r="K450" s="20">
        <v>3</v>
      </c>
      <c r="L450" s="28">
        <v>3716.67</v>
      </c>
      <c r="M450" s="13">
        <v>11150.01</v>
      </c>
      <c r="N450" s="15"/>
      <c r="O450" s="15"/>
    </row>
    <row r="451" spans="1:15" ht="30" x14ac:dyDescent="0.25">
      <c r="A451" s="3">
        <v>446</v>
      </c>
      <c r="B451" s="3" t="s">
        <v>37</v>
      </c>
      <c r="C451" s="15"/>
      <c r="D451" s="15"/>
      <c r="E451" s="10" t="s">
        <v>431</v>
      </c>
      <c r="F451" s="15" t="str">
        <f>VLOOKUP(E451,'[1]Справочник МТР'!$A$2:$D$521,3,FALSE)</f>
        <v>Реле электротепловое токовое</v>
      </c>
      <c r="G451" s="22" t="str">
        <f>VLOOKUP(E451,'[1]Справочник МТР'!$A$2:$D$521,4,FALSE)</f>
        <v>ТРТ-114М3</v>
      </c>
      <c r="H451" s="22" t="s">
        <v>939</v>
      </c>
      <c r="I451" s="16" t="str">
        <f>VLOOKUP(E451,'[1]Справочник МТР'!$A$2:$E$521,5,FALSE)</f>
        <v/>
      </c>
      <c r="J451" s="23" t="s">
        <v>24</v>
      </c>
      <c r="K451" s="20">
        <v>4</v>
      </c>
      <c r="L451" s="28">
        <v>847.46</v>
      </c>
      <c r="M451" s="13">
        <v>3389.84</v>
      </c>
      <c r="N451" s="15"/>
      <c r="O451" s="15"/>
    </row>
    <row r="452" spans="1:15" ht="30" x14ac:dyDescent="0.25">
      <c r="A452" s="3">
        <v>447</v>
      </c>
      <c r="B452" s="3" t="s">
        <v>37</v>
      </c>
      <c r="C452" s="15"/>
      <c r="D452" s="15"/>
      <c r="E452" s="10" t="s">
        <v>432</v>
      </c>
      <c r="F452" s="15" t="str">
        <f>VLOOKUP(E452,'[1]Справочник МТР'!$A$2:$D$521,3,FALSE)</f>
        <v>Реле электротепловое токовое</v>
      </c>
      <c r="G452" s="22" t="str">
        <f>VLOOKUP(E452,'[1]Справочник МТР'!$A$2:$D$521,4,FALSE)</f>
        <v>ТРТ-141 М3</v>
      </c>
      <c r="H452" s="22" t="s">
        <v>940</v>
      </c>
      <c r="I452" s="16" t="str">
        <f>VLOOKUP(E452,'[1]Справочник МТР'!$A$2:$E$521,5,FALSE)</f>
        <v>ТУ 16-523.007-80</v>
      </c>
      <c r="J452" s="23" t="s">
        <v>24</v>
      </c>
      <c r="K452" s="20">
        <v>3</v>
      </c>
      <c r="L452" s="28">
        <v>200.3</v>
      </c>
      <c r="M452" s="13">
        <v>600.9</v>
      </c>
      <c r="N452" s="15"/>
      <c r="O452" s="15"/>
    </row>
    <row r="453" spans="1:15" x14ac:dyDescent="0.25">
      <c r="A453" s="3">
        <v>448</v>
      </c>
      <c r="B453" s="3" t="s">
        <v>37</v>
      </c>
      <c r="C453" s="15"/>
      <c r="D453" s="15"/>
      <c r="E453" s="10" t="s">
        <v>433</v>
      </c>
      <c r="F453" s="15" t="str">
        <f>VLOOKUP(E453,'[1]Справочник МТР'!$A$2:$D$521,3,FALSE)</f>
        <v>Ремень клиновой</v>
      </c>
      <c r="G453" s="22" t="str">
        <f>VLOOKUP(E453,'[1]Справочник МТР'!$A$2:$D$521,4,FALSE)</f>
        <v>AVX10x800 La</v>
      </c>
      <c r="H453" s="22" t="s">
        <v>941</v>
      </c>
      <c r="I453" s="16" t="str">
        <f>VLOOKUP(E453,'[1]Справочник МТР'!$A$2:$E$521,5,FALSE)</f>
        <v/>
      </c>
      <c r="J453" s="23" t="s">
        <v>24</v>
      </c>
      <c r="K453" s="20">
        <v>4</v>
      </c>
      <c r="L453" s="28">
        <v>132.5</v>
      </c>
      <c r="M453" s="13">
        <v>530</v>
      </c>
      <c r="N453" s="15"/>
      <c r="O453" s="15"/>
    </row>
    <row r="454" spans="1:15" x14ac:dyDescent="0.25">
      <c r="A454" s="3">
        <v>449</v>
      </c>
      <c r="B454" s="3" t="s">
        <v>37</v>
      </c>
      <c r="C454" s="15"/>
      <c r="D454" s="15"/>
      <c r="E454" s="10" t="s">
        <v>434</v>
      </c>
      <c r="F454" s="15" t="str">
        <f>VLOOKUP(E454,'[1]Справочник МТР'!$A$2:$D$521,3,FALSE)</f>
        <v>Ремень клиновой</v>
      </c>
      <c r="G454" s="22" t="str">
        <f>VLOOKUP(E454,'[1]Справочник МТР'!$A$2:$D$521,4,FALSE)</f>
        <v>AVX13x1100 La</v>
      </c>
      <c r="H454" s="22" t="s">
        <v>942</v>
      </c>
      <c r="I454" s="16" t="str">
        <f>VLOOKUP(E454,'[1]Справочник МТР'!$A$2:$E$521,5,FALSE)</f>
        <v/>
      </c>
      <c r="J454" s="23" t="s">
        <v>24</v>
      </c>
      <c r="K454" s="20">
        <v>8</v>
      </c>
      <c r="L454" s="28">
        <v>232.5</v>
      </c>
      <c r="M454" s="13">
        <v>1860</v>
      </c>
      <c r="N454" s="15"/>
      <c r="O454" s="15"/>
    </row>
    <row r="455" spans="1:15" x14ac:dyDescent="0.25">
      <c r="A455" s="3">
        <v>450</v>
      </c>
      <c r="B455" s="3" t="s">
        <v>37</v>
      </c>
      <c r="C455" s="15"/>
      <c r="D455" s="15"/>
      <c r="E455" s="10" t="s">
        <v>435</v>
      </c>
      <c r="F455" s="15" t="str">
        <f>VLOOKUP(E455,'[1]Справочник МТР'!$A$2:$D$521,3,FALSE)</f>
        <v>Ремень приводной клиновой</v>
      </c>
      <c r="G455" s="22" t="str">
        <f>VLOOKUP(E455,'[1]Справочник МТР'!$A$2:$D$521,4,FALSE)</f>
        <v>A-1060 IV</v>
      </c>
      <c r="H455" s="22" t="s">
        <v>943</v>
      </c>
      <c r="I455" s="16" t="str">
        <f>VLOOKUP(E455,'[1]Справочник МТР'!$A$2:$E$521,5,FALSE)</f>
        <v>ГОСТ 1284.1-89</v>
      </c>
      <c r="J455" s="23" t="s">
        <v>24</v>
      </c>
      <c r="K455" s="20">
        <v>8</v>
      </c>
      <c r="L455" s="28">
        <v>30</v>
      </c>
      <c r="M455" s="13">
        <v>240</v>
      </c>
      <c r="N455" s="15"/>
      <c r="O455" s="15"/>
    </row>
    <row r="456" spans="1:15" ht="30" x14ac:dyDescent="0.25">
      <c r="A456" s="3">
        <v>451</v>
      </c>
      <c r="B456" s="3" t="s">
        <v>37</v>
      </c>
      <c r="C456" s="15"/>
      <c r="D456" s="15"/>
      <c r="E456" s="10" t="s">
        <v>436</v>
      </c>
      <c r="F456" s="15" t="str">
        <f>VLOOKUP(E456,'[1]Справочник МТР'!$A$2:$D$521,3,FALSE)</f>
        <v>Ремень приводной клиновой</v>
      </c>
      <c r="G456" s="22" t="str">
        <f>VLOOKUP(E456,'[1]Справочник МТР'!$A$2:$D$521,4,FALSE)</f>
        <v>AVX13x1900</v>
      </c>
      <c r="H456" s="22" t="s">
        <v>944</v>
      </c>
      <c r="I456" s="16" t="str">
        <f>VLOOKUP(E456,'[1]Справочник МТР'!$A$2:$E$521,5,FALSE)</f>
        <v/>
      </c>
      <c r="J456" s="23" t="s">
        <v>24</v>
      </c>
      <c r="K456" s="20">
        <v>1</v>
      </c>
      <c r="L456" s="28">
        <v>1248</v>
      </c>
      <c r="M456" s="13">
        <v>1248</v>
      </c>
      <c r="N456" s="15"/>
      <c r="O456" s="15"/>
    </row>
    <row r="457" spans="1:15" x14ac:dyDescent="0.25">
      <c r="A457" s="3">
        <v>452</v>
      </c>
      <c r="B457" s="3" t="s">
        <v>37</v>
      </c>
      <c r="C457" s="15"/>
      <c r="D457" s="15"/>
      <c r="E457" s="10" t="s">
        <v>437</v>
      </c>
      <c r="F457" s="15" t="str">
        <f>VLOOKUP(E457,'[1]Справочник МТР'!$A$2:$D$521,3,FALSE)</f>
        <v>Ремень приводной клиновой</v>
      </c>
      <c r="G457" s="22" t="str">
        <f>VLOOKUP(E457,'[1]Справочник МТР'!$A$2:$D$521,4,FALSE)</f>
        <v>Z(O)-1500 IV</v>
      </c>
      <c r="H457" s="22" t="s">
        <v>945</v>
      </c>
      <c r="I457" s="16" t="str">
        <f>VLOOKUP(E457,'[1]Справочник МТР'!$A$2:$E$521,5,FALSE)</f>
        <v>ГОСТ 1284.1-89</v>
      </c>
      <c r="J457" s="23" t="s">
        <v>24</v>
      </c>
      <c r="K457" s="20">
        <v>4</v>
      </c>
      <c r="L457" s="28">
        <v>46.01</v>
      </c>
      <c r="M457" s="13">
        <v>184.04</v>
      </c>
      <c r="N457" s="15"/>
      <c r="O457" s="15"/>
    </row>
    <row r="458" spans="1:15" x14ac:dyDescent="0.25">
      <c r="A458" s="3">
        <v>453</v>
      </c>
      <c r="B458" s="3" t="s">
        <v>37</v>
      </c>
      <c r="C458" s="15"/>
      <c r="D458" s="15"/>
      <c r="E458" s="10" t="s">
        <v>438</v>
      </c>
      <c r="F458" s="15" t="str">
        <f>VLOOKUP(E458,'[1]Справочник МТР'!$A$2:$D$521,3,FALSE)</f>
        <v>Ремень приводной клиновой</v>
      </c>
      <c r="G458" s="22" t="str">
        <f>VLOOKUP(E458,'[1]Справочник МТР'!$A$2:$D$521,4,FALSE)</f>
        <v>А-1900 IV</v>
      </c>
      <c r="H458" s="22" t="s">
        <v>946</v>
      </c>
      <c r="I458" s="16" t="str">
        <f>VLOOKUP(E458,'[1]Справочник МТР'!$A$2:$E$521,5,FALSE)</f>
        <v>ГОСТ 1284.1-89</v>
      </c>
      <c r="J458" s="23" t="s">
        <v>24</v>
      </c>
      <c r="K458" s="20">
        <v>1</v>
      </c>
      <c r="L458" s="28">
        <v>73.44</v>
      </c>
      <c r="M458" s="13">
        <v>73.44</v>
      </c>
      <c r="N458" s="15"/>
      <c r="O458" s="15"/>
    </row>
    <row r="459" spans="1:15" x14ac:dyDescent="0.25">
      <c r="A459" s="3">
        <v>454</v>
      </c>
      <c r="B459" s="3" t="s">
        <v>37</v>
      </c>
      <c r="C459" s="15"/>
      <c r="D459" s="15"/>
      <c r="E459" s="10" t="s">
        <v>439</v>
      </c>
      <c r="F459" s="15" t="str">
        <f>VLOOKUP(E459,'[1]Справочник МТР'!$A$2:$D$521,3,FALSE)</f>
        <v>Ремень приводной клиновой</v>
      </c>
      <c r="G459" s="22" t="str">
        <f>VLOOKUP(E459,'[1]Справочник МТР'!$A$2:$D$521,4,FALSE)</f>
        <v>В(Б)-2120 IV</v>
      </c>
      <c r="H459" s="22" t="s">
        <v>947</v>
      </c>
      <c r="I459" s="16" t="str">
        <f>VLOOKUP(E459,'[1]Справочник МТР'!$A$2:$E$521,5,FALSE)</f>
        <v>ГОСТ 1284.1-89</v>
      </c>
      <c r="J459" s="23" t="s">
        <v>24</v>
      </c>
      <c r="K459" s="20">
        <v>6</v>
      </c>
      <c r="L459" s="28">
        <v>112.5</v>
      </c>
      <c r="M459" s="13">
        <v>675</v>
      </c>
      <c r="N459" s="15"/>
      <c r="O459" s="15"/>
    </row>
    <row r="460" spans="1:15" x14ac:dyDescent="0.25">
      <c r="A460" s="3">
        <v>455</v>
      </c>
      <c r="B460" s="3" t="s">
        <v>37</v>
      </c>
      <c r="C460" s="15"/>
      <c r="D460" s="15"/>
      <c r="E460" s="10" t="s">
        <v>439</v>
      </c>
      <c r="F460" s="15" t="str">
        <f>VLOOKUP(E460,'[1]Справочник МТР'!$A$2:$D$521,3,FALSE)</f>
        <v>Ремень приводной клиновой</v>
      </c>
      <c r="G460" s="22" t="str">
        <f>VLOOKUP(E460,'[1]Справочник МТР'!$A$2:$D$521,4,FALSE)</f>
        <v>В(Б)-2120 IV</v>
      </c>
      <c r="H460" s="22" t="s">
        <v>947</v>
      </c>
      <c r="I460" s="16" t="str">
        <f>VLOOKUP(E460,'[1]Справочник МТР'!$A$2:$E$521,5,FALSE)</f>
        <v>ГОСТ 1284.1-89</v>
      </c>
      <c r="J460" s="23" t="s">
        <v>24</v>
      </c>
      <c r="K460" s="20">
        <v>8</v>
      </c>
      <c r="L460" s="28">
        <v>107.36</v>
      </c>
      <c r="M460" s="13">
        <v>858.88</v>
      </c>
      <c r="N460" s="15"/>
      <c r="O460" s="15"/>
    </row>
    <row r="461" spans="1:15" ht="45" x14ac:dyDescent="0.25">
      <c r="A461" s="3">
        <v>456</v>
      </c>
      <c r="B461" s="3" t="s">
        <v>37</v>
      </c>
      <c r="C461" s="15"/>
      <c r="D461" s="15"/>
      <c r="E461" s="10" t="s">
        <v>440</v>
      </c>
      <c r="F461" s="15" t="str">
        <f>VLOOKUP(E461,'[1]Справочник МТР'!$A$2:$D$521,3,FALSE)</f>
        <v>Ремень приводной клиновый</v>
      </c>
      <c r="G461" s="22" t="str">
        <f>VLOOKUP(E461,'[1]Справочник МТР'!$A$2:$D$521,4,FALSE)</f>
        <v>А-1600</v>
      </c>
      <c r="H461" s="22" t="s">
        <v>948</v>
      </c>
      <c r="I461" s="16" t="str">
        <f>VLOOKUP(E461,'[1]Справочник МТР'!$A$2:$E$521,5,FALSE)</f>
        <v>ГОСТ 1284.1-89</v>
      </c>
      <c r="J461" s="23" t="s">
        <v>24</v>
      </c>
      <c r="K461" s="20">
        <v>1</v>
      </c>
      <c r="L461" s="28">
        <v>56.67</v>
      </c>
      <c r="M461" s="13">
        <v>56.67</v>
      </c>
      <c r="N461" s="15"/>
      <c r="O461" s="15"/>
    </row>
    <row r="462" spans="1:15" x14ac:dyDescent="0.25">
      <c r="A462" s="3">
        <v>457</v>
      </c>
      <c r="B462" s="3" t="s">
        <v>37</v>
      </c>
      <c r="C462" s="15"/>
      <c r="D462" s="15"/>
      <c r="E462" s="10" t="s">
        <v>441</v>
      </c>
      <c r="F462" s="15" t="str">
        <f>VLOOKUP(E462,'[1]Справочник МТР'!$A$2:$D$521,3,FALSE)</f>
        <v>Розетка</v>
      </c>
      <c r="G462" s="22" t="str">
        <f>VLOOKUP(E462,'[1]Справочник МТР'!$A$2:$D$521,4,FALSE)</f>
        <v>PC10-307</v>
      </c>
      <c r="H462" s="22" t="s">
        <v>949</v>
      </c>
      <c r="I462" s="16" t="str">
        <f>VLOOKUP(E462,'[1]Справочник МТР'!$A$2:$E$521,5,FALSE)</f>
        <v/>
      </c>
      <c r="J462" s="23" t="s">
        <v>24</v>
      </c>
      <c r="K462" s="20">
        <v>41</v>
      </c>
      <c r="L462" s="28">
        <v>53.78</v>
      </c>
      <c r="M462" s="13">
        <v>2204.98</v>
      </c>
      <c r="N462" s="15"/>
      <c r="O462" s="15"/>
    </row>
    <row r="463" spans="1:15" ht="30" x14ac:dyDescent="0.25">
      <c r="A463" s="3">
        <v>458</v>
      </c>
      <c r="B463" s="3" t="s">
        <v>37</v>
      </c>
      <c r="C463" s="15"/>
      <c r="D463" s="15"/>
      <c r="E463" s="10" t="s">
        <v>442</v>
      </c>
      <c r="F463" s="15" t="str">
        <f>VLOOKUP(E463,'[1]Справочник МТР'!$A$2:$D$521,3,FALSE)</f>
        <v>Розетка силовая</v>
      </c>
      <c r="G463" s="22" t="str">
        <f>VLOOKUP(E463,'[1]Справочник МТР'!$A$2:$D$521,4,FALSE)</f>
        <v>мод.PS-125</v>
      </c>
      <c r="H463" s="22" t="s">
        <v>950</v>
      </c>
      <c r="I463" s="16" t="str">
        <f>VLOOKUP(E463,'[1]Справочник МТР'!$A$2:$E$521,5,FALSE)</f>
        <v/>
      </c>
      <c r="J463" s="23" t="s">
        <v>24</v>
      </c>
      <c r="K463" s="20">
        <v>12</v>
      </c>
      <c r="L463" s="28">
        <v>256.02999999999997</v>
      </c>
      <c r="M463" s="13">
        <v>3072.36</v>
      </c>
      <c r="N463" s="15"/>
      <c r="O463" s="15"/>
    </row>
    <row r="464" spans="1:15" ht="30" x14ac:dyDescent="0.25">
      <c r="A464" s="3">
        <v>459</v>
      </c>
      <c r="B464" s="3" t="s">
        <v>37</v>
      </c>
      <c r="C464" s="15"/>
      <c r="D464" s="15"/>
      <c r="E464" s="10" t="s">
        <v>442</v>
      </c>
      <c r="F464" s="15" t="str">
        <f>VLOOKUP(E464,'[1]Справочник МТР'!$A$2:$D$521,3,FALSE)</f>
        <v>Розетка силовая</v>
      </c>
      <c r="G464" s="22" t="str">
        <f>VLOOKUP(E464,'[1]Справочник МТР'!$A$2:$D$521,4,FALSE)</f>
        <v>мод.PS-125</v>
      </c>
      <c r="H464" s="22" t="s">
        <v>950</v>
      </c>
      <c r="I464" s="16" t="str">
        <f>VLOOKUP(E464,'[1]Справочник МТР'!$A$2:$E$521,5,FALSE)</f>
        <v/>
      </c>
      <c r="J464" s="23" t="s">
        <v>24</v>
      </c>
      <c r="K464" s="20">
        <v>8</v>
      </c>
      <c r="L464" s="28">
        <v>256.02999999999997</v>
      </c>
      <c r="M464" s="13">
        <v>2048.2399999999998</v>
      </c>
      <c r="N464" s="15"/>
      <c r="O464" s="15"/>
    </row>
    <row r="465" spans="1:15" ht="30" x14ac:dyDescent="0.25">
      <c r="A465" s="3">
        <v>460</v>
      </c>
      <c r="B465" s="3" t="s">
        <v>37</v>
      </c>
      <c r="C465" s="15"/>
      <c r="D465" s="15"/>
      <c r="E465" s="10" t="s">
        <v>443</v>
      </c>
      <c r="F465" s="15" t="str">
        <f>VLOOKUP(E465,'[1]Справочник МТР'!$A$2:$D$521,3,FALSE)</f>
        <v>Ролик</v>
      </c>
      <c r="G465" s="22" t="str">
        <f>VLOOKUP(E465,'[1]Справочник МТР'!$A$2:$D$521,4,FALSE)</f>
        <v>Профи</v>
      </c>
      <c r="H465" s="22" t="s">
        <v>951</v>
      </c>
      <c r="I465" s="16" t="str">
        <f>VLOOKUP(E465,'[1]Справочник МТР'!$A$2:$E$521,5,FALSE)</f>
        <v/>
      </c>
      <c r="J465" s="23" t="s">
        <v>24</v>
      </c>
      <c r="K465" s="20">
        <v>49</v>
      </c>
      <c r="L465" s="28">
        <v>108.8</v>
      </c>
      <c r="M465" s="13">
        <v>5331.2</v>
      </c>
      <c r="N465" s="15"/>
      <c r="O465" s="15"/>
    </row>
    <row r="466" spans="1:15" ht="30" x14ac:dyDescent="0.25">
      <c r="A466" s="3">
        <v>461</v>
      </c>
      <c r="B466" s="3" t="s">
        <v>37</v>
      </c>
      <c r="C466" s="15"/>
      <c r="D466" s="15"/>
      <c r="E466" s="10" t="s">
        <v>443</v>
      </c>
      <c r="F466" s="15" t="str">
        <f>VLOOKUP(E466,'[1]Справочник МТР'!$A$2:$D$521,3,FALSE)</f>
        <v>Ролик</v>
      </c>
      <c r="G466" s="22" t="str">
        <f>VLOOKUP(E466,'[1]Справочник МТР'!$A$2:$D$521,4,FALSE)</f>
        <v>Профи</v>
      </c>
      <c r="H466" s="22" t="s">
        <v>951</v>
      </c>
      <c r="I466" s="16" t="str">
        <f>VLOOKUP(E466,'[1]Справочник МТР'!$A$2:$E$521,5,FALSE)</f>
        <v/>
      </c>
      <c r="J466" s="23" t="s">
        <v>24</v>
      </c>
      <c r="K466" s="20">
        <v>100</v>
      </c>
      <c r="L466" s="28">
        <v>108.8</v>
      </c>
      <c r="M466" s="13">
        <v>10880</v>
      </c>
      <c r="N466" s="15"/>
      <c r="O466" s="15"/>
    </row>
    <row r="467" spans="1:15" ht="30" x14ac:dyDescent="0.25">
      <c r="A467" s="3">
        <v>462</v>
      </c>
      <c r="B467" s="3" t="s">
        <v>37</v>
      </c>
      <c r="C467" s="15"/>
      <c r="D467" s="15"/>
      <c r="E467" s="10" t="s">
        <v>443</v>
      </c>
      <c r="F467" s="15" t="str">
        <f>VLOOKUP(E467,'[1]Справочник МТР'!$A$2:$D$521,3,FALSE)</f>
        <v>Ролик</v>
      </c>
      <c r="G467" s="22" t="str">
        <f>VLOOKUP(E467,'[1]Справочник МТР'!$A$2:$D$521,4,FALSE)</f>
        <v>Профи</v>
      </c>
      <c r="H467" s="22" t="s">
        <v>951</v>
      </c>
      <c r="I467" s="16" t="str">
        <f>VLOOKUP(E467,'[1]Справочник МТР'!$A$2:$E$521,5,FALSE)</f>
        <v/>
      </c>
      <c r="J467" s="23" t="s">
        <v>24</v>
      </c>
      <c r="K467" s="20">
        <v>100</v>
      </c>
      <c r="L467" s="28">
        <v>108.8</v>
      </c>
      <c r="M467" s="13">
        <v>10880</v>
      </c>
      <c r="N467" s="15"/>
      <c r="O467" s="15"/>
    </row>
    <row r="468" spans="1:15" ht="30" x14ac:dyDescent="0.25">
      <c r="A468" s="3">
        <v>463</v>
      </c>
      <c r="B468" s="3" t="s">
        <v>37</v>
      </c>
      <c r="C468" s="15"/>
      <c r="D468" s="15"/>
      <c r="E468" s="10" t="s">
        <v>443</v>
      </c>
      <c r="F468" s="15" t="str">
        <f>VLOOKUP(E468,'[1]Справочник МТР'!$A$2:$D$521,3,FALSE)</f>
        <v>Ролик</v>
      </c>
      <c r="G468" s="22" t="str">
        <f>VLOOKUP(E468,'[1]Справочник МТР'!$A$2:$D$521,4,FALSE)</f>
        <v>Профи</v>
      </c>
      <c r="H468" s="22" t="s">
        <v>951</v>
      </c>
      <c r="I468" s="16" t="str">
        <f>VLOOKUP(E468,'[1]Справочник МТР'!$A$2:$E$521,5,FALSE)</f>
        <v/>
      </c>
      <c r="J468" s="23" t="s">
        <v>24</v>
      </c>
      <c r="K468" s="20">
        <v>100</v>
      </c>
      <c r="L468" s="28">
        <v>108.8</v>
      </c>
      <c r="M468" s="13">
        <v>10880</v>
      </c>
      <c r="N468" s="15"/>
      <c r="O468" s="15"/>
    </row>
    <row r="469" spans="1:15" ht="30" x14ac:dyDescent="0.25">
      <c r="A469" s="3">
        <v>464</v>
      </c>
      <c r="B469" s="3" t="s">
        <v>37</v>
      </c>
      <c r="C469" s="15"/>
      <c r="D469" s="15"/>
      <c r="E469" s="10" t="s">
        <v>443</v>
      </c>
      <c r="F469" s="15" t="str">
        <f>VLOOKUP(E469,'[1]Справочник МТР'!$A$2:$D$521,3,FALSE)</f>
        <v>Ролик</v>
      </c>
      <c r="G469" s="22" t="str">
        <f>VLOOKUP(E469,'[1]Справочник МТР'!$A$2:$D$521,4,FALSE)</f>
        <v>Профи</v>
      </c>
      <c r="H469" s="22" t="s">
        <v>951</v>
      </c>
      <c r="I469" s="16" t="str">
        <f>VLOOKUP(E469,'[1]Справочник МТР'!$A$2:$E$521,5,FALSE)</f>
        <v/>
      </c>
      <c r="J469" s="23" t="s">
        <v>24</v>
      </c>
      <c r="K469" s="20">
        <v>44</v>
      </c>
      <c r="L469" s="28">
        <v>108.8</v>
      </c>
      <c r="M469" s="13">
        <v>4787.2</v>
      </c>
      <c r="N469" s="15"/>
      <c r="O469" s="15"/>
    </row>
    <row r="470" spans="1:15" ht="30" x14ac:dyDescent="0.25">
      <c r="A470" s="3">
        <v>465</v>
      </c>
      <c r="B470" s="3" t="s">
        <v>37</v>
      </c>
      <c r="C470" s="15"/>
      <c r="D470" s="15"/>
      <c r="E470" s="10" t="s">
        <v>444</v>
      </c>
      <c r="F470" s="15" t="str">
        <f>VLOOKUP(E470,'[1]Справочник МТР'!$A$2:$D$521,3,FALSE)</f>
        <v>Роульс унифицированный для якорной цепи</v>
      </c>
      <c r="G470" s="22" t="str">
        <f>VLOOKUP(E470,'[1]Справочник МТР'!$A$2:$D$521,4,FALSE)</f>
        <v/>
      </c>
      <c r="H470" s="22" t="s">
        <v>952</v>
      </c>
      <c r="I470" s="16" t="str">
        <f>VLOOKUP(E470,'[1]Справочник МТР'!$A$2:$E$521,5,FALSE)</f>
        <v/>
      </c>
      <c r="J470" s="23" t="s">
        <v>24</v>
      </c>
      <c r="K470" s="20">
        <v>3</v>
      </c>
      <c r="L470" s="28">
        <v>6023.48</v>
      </c>
      <c r="M470" s="13">
        <v>18070.439999999999</v>
      </c>
      <c r="N470" s="15"/>
      <c r="O470" s="15"/>
    </row>
    <row r="471" spans="1:15" x14ac:dyDescent="0.25">
      <c r="A471" s="3">
        <v>466</v>
      </c>
      <c r="B471" s="3" t="s">
        <v>37</v>
      </c>
      <c r="C471" s="15"/>
      <c r="D471" s="15"/>
      <c r="E471" s="10" t="s">
        <v>445</v>
      </c>
      <c r="F471" s="15" t="str">
        <f>VLOOKUP(E471,'[1]Справочник МТР'!$A$2:$D$521,3,FALSE)</f>
        <v>Рубероид</v>
      </c>
      <c r="G471" s="22" t="str">
        <f>VLOOKUP(E471,'[1]Справочник МТР'!$A$2:$D$521,4,FALSE)</f>
        <v>РКП-350</v>
      </c>
      <c r="H471" s="22" t="s">
        <v>953</v>
      </c>
      <c r="I471" s="16" t="str">
        <f>VLOOKUP(E471,'[1]Справочник МТР'!$A$2:$E$521,5,FALSE)</f>
        <v>ГОСТ 10923-93</v>
      </c>
      <c r="J471" s="23" t="s">
        <v>36</v>
      </c>
      <c r="K471" s="20">
        <v>15</v>
      </c>
      <c r="L471" s="28">
        <v>26.25</v>
      </c>
      <c r="M471" s="13">
        <v>393.75</v>
      </c>
      <c r="N471" s="15"/>
      <c r="O471" s="15"/>
    </row>
    <row r="472" spans="1:15" ht="30" x14ac:dyDescent="0.25">
      <c r="A472" s="3">
        <v>467</v>
      </c>
      <c r="B472" s="3" t="s">
        <v>37</v>
      </c>
      <c r="C472" s="15"/>
      <c r="D472" s="15"/>
      <c r="E472" s="10" t="s">
        <v>446</v>
      </c>
      <c r="F472" s="15" t="str">
        <f>VLOOKUP(E472,'[1]Справочник МТР'!$A$2:$D$521,3,FALSE)</f>
        <v>Рукав резиновый для газовой сварки и резки металлов</v>
      </c>
      <c r="G472" s="22" t="str">
        <f>VLOOKUP(E472,'[1]Справочник МТР'!$A$2:$D$521,4,FALSE)</f>
        <v>III-6,3-2-ХЛ</v>
      </c>
      <c r="H472" s="22" t="s">
        <v>954</v>
      </c>
      <c r="I472" s="16" t="str">
        <f>VLOOKUP(E472,'[1]Справочник МТР'!$A$2:$E$521,5,FALSE)</f>
        <v>ГОСТ 9356-75</v>
      </c>
      <c r="J472" s="23" t="s">
        <v>35</v>
      </c>
      <c r="K472" s="20">
        <v>544.70000000000005</v>
      </c>
      <c r="L472" s="28">
        <v>60.83</v>
      </c>
      <c r="M472" s="13">
        <v>33134.1</v>
      </c>
      <c r="N472" s="15"/>
      <c r="O472" s="15"/>
    </row>
    <row r="473" spans="1:15" ht="30" x14ac:dyDescent="0.25">
      <c r="A473" s="3">
        <v>468</v>
      </c>
      <c r="B473" s="3" t="s">
        <v>37</v>
      </c>
      <c r="C473" s="15"/>
      <c r="D473" s="15"/>
      <c r="E473" s="10" t="s">
        <v>447</v>
      </c>
      <c r="F473" s="15" t="str">
        <f>VLOOKUP(E473,'[1]Справочник МТР'!$A$2:$D$521,3,FALSE)</f>
        <v>Рукав резиновый напорный с нитяным усилением без концевой арматуры</v>
      </c>
      <c r="G473" s="22" t="str">
        <f>VLOOKUP(E473,'[1]Справочник МТР'!$A$2:$D$521,4,FALSE)</f>
        <v>8х16,5-1,6</v>
      </c>
      <c r="H473" s="22" t="s">
        <v>955</v>
      </c>
      <c r="I473" s="16" t="str">
        <f>VLOOKUP(E473,'[1]Справочник МТР'!$A$2:$E$521,5,FALSE)</f>
        <v>ГОСТ 10362-2017</v>
      </c>
      <c r="J473" s="23" t="s">
        <v>35</v>
      </c>
      <c r="K473" s="20">
        <v>8</v>
      </c>
      <c r="L473" s="28">
        <v>60</v>
      </c>
      <c r="M473" s="13">
        <v>480</v>
      </c>
      <c r="N473" s="15"/>
      <c r="O473" s="15"/>
    </row>
    <row r="474" spans="1:15" ht="30" x14ac:dyDescent="0.25">
      <c r="A474" s="3">
        <v>469</v>
      </c>
      <c r="B474" s="3" t="s">
        <v>37</v>
      </c>
      <c r="C474" s="15"/>
      <c r="D474" s="15"/>
      <c r="E474" s="10" t="s">
        <v>448</v>
      </c>
      <c r="F474" s="15" t="str">
        <f>VLOOKUP(E474,'[1]Справочник МТР'!$A$2:$D$521,3,FALSE)</f>
        <v>Рукав резиновый напорный с нитяным усилением неармированный</v>
      </c>
      <c r="G474" s="22" t="str">
        <f>VLOOKUP(E474,'[1]Справочник МТР'!$A$2:$D$521,4,FALSE)</f>
        <v>42х55-1,47</v>
      </c>
      <c r="H474" s="22" t="s">
        <v>956</v>
      </c>
      <c r="I474" s="16" t="str">
        <f>VLOOKUP(E474,'[1]Справочник МТР'!$A$2:$E$521,5,FALSE)</f>
        <v>ГОСТ 10362-2017</v>
      </c>
      <c r="J474" s="23" t="s">
        <v>35</v>
      </c>
      <c r="K474" s="20">
        <v>2</v>
      </c>
      <c r="L474" s="28">
        <v>344.17</v>
      </c>
      <c r="M474" s="13">
        <v>688.34</v>
      </c>
      <c r="N474" s="15"/>
      <c r="O474" s="15"/>
    </row>
    <row r="475" spans="1:15" x14ac:dyDescent="0.25">
      <c r="A475" s="3">
        <v>470</v>
      </c>
      <c r="B475" s="3" t="s">
        <v>37</v>
      </c>
      <c r="C475" s="15"/>
      <c r="D475" s="15"/>
      <c r="E475" s="10" t="s">
        <v>449</v>
      </c>
      <c r="F475" s="15" t="str">
        <f>VLOOKUP(E475,'[1]Справочник МТР'!$A$2:$D$521,3,FALSE)</f>
        <v>Рым-болт</v>
      </c>
      <c r="G475" s="22" t="str">
        <f>VLOOKUP(E475,'[1]Справочник МТР'!$A$2:$D$521,4,FALSE)</f>
        <v>M10</v>
      </c>
      <c r="H475" s="22" t="s">
        <v>957</v>
      </c>
      <c r="I475" s="16" t="str">
        <f>VLOOKUP(E475,'[1]Справочник МТР'!$A$2:$E$521,5,FALSE)</f>
        <v/>
      </c>
      <c r="J475" s="23" t="s">
        <v>24</v>
      </c>
      <c r="K475" s="20">
        <v>10</v>
      </c>
      <c r="L475" s="28">
        <v>65.63</v>
      </c>
      <c r="M475" s="13">
        <v>656.3</v>
      </c>
      <c r="N475" s="15"/>
      <c r="O475" s="15"/>
    </row>
    <row r="476" spans="1:15" x14ac:dyDescent="0.25">
      <c r="A476" s="3">
        <v>471</v>
      </c>
      <c r="B476" s="3" t="s">
        <v>37</v>
      </c>
      <c r="C476" s="15"/>
      <c r="D476" s="15"/>
      <c r="E476" s="10" t="s">
        <v>450</v>
      </c>
      <c r="F476" s="15" t="str">
        <f>VLOOKUP(E476,'[1]Справочник МТР'!$A$2:$D$521,3,FALSE)</f>
        <v>Сальник</v>
      </c>
      <c r="G476" s="22" t="str">
        <f>VLOOKUP(E476,'[1]Справочник МТР'!$A$2:$D$521,4,FALSE)</f>
        <v>146х120х12</v>
      </c>
      <c r="H476" s="22" t="s">
        <v>958</v>
      </c>
      <c r="I476" s="16" t="str">
        <f>VLOOKUP(E476,'[1]Справочник МТР'!$A$2:$E$521,5,FALSE)</f>
        <v/>
      </c>
      <c r="J476" s="23" t="s">
        <v>24</v>
      </c>
      <c r="K476" s="20">
        <v>28</v>
      </c>
      <c r="L476" s="28">
        <v>307.5</v>
      </c>
      <c r="M476" s="13">
        <v>8610</v>
      </c>
      <c r="N476" s="15"/>
      <c r="O476" s="15"/>
    </row>
    <row r="477" spans="1:15" x14ac:dyDescent="0.25">
      <c r="A477" s="3">
        <v>472</v>
      </c>
      <c r="B477" s="3" t="s">
        <v>37</v>
      </c>
      <c r="C477" s="15"/>
      <c r="D477" s="15"/>
      <c r="E477" s="10">
        <v>3151206</v>
      </c>
      <c r="F477" s="15" t="str">
        <f>VLOOKUP(E477,'[1]Справочник МТР'!$A$2:$D$521,3,FALSE)</f>
        <v>Сальник</v>
      </c>
      <c r="G477" s="22" t="str">
        <f>VLOOKUP(E477,'[1]Справочник МТР'!$A$2:$D$521,4,FALSE)</f>
        <v/>
      </c>
      <c r="H477" s="22" t="s">
        <v>959</v>
      </c>
      <c r="I477" s="16" t="str">
        <f>VLOOKUP(E477,'[1]Справочник МТР'!$A$2:$E$521,5,FALSE)</f>
        <v/>
      </c>
      <c r="J477" s="23" t="s">
        <v>24</v>
      </c>
      <c r="K477" s="20">
        <v>3</v>
      </c>
      <c r="L477" s="28">
        <v>50</v>
      </c>
      <c r="M477" s="13">
        <v>150</v>
      </c>
      <c r="N477" s="15"/>
      <c r="O477" s="15"/>
    </row>
    <row r="478" spans="1:15" x14ac:dyDescent="0.25">
      <c r="A478" s="3">
        <v>473</v>
      </c>
      <c r="B478" s="3" t="s">
        <v>37</v>
      </c>
      <c r="C478" s="15"/>
      <c r="D478" s="15"/>
      <c r="E478" s="10">
        <v>3151206</v>
      </c>
      <c r="F478" s="15" t="str">
        <f>VLOOKUP(E478,'[1]Справочник МТР'!$A$2:$D$521,3,FALSE)</f>
        <v>Сальник</v>
      </c>
      <c r="G478" s="22" t="str">
        <f>VLOOKUP(E478,'[1]Справочник МТР'!$A$2:$D$521,4,FALSE)</f>
        <v/>
      </c>
      <c r="H478" s="22" t="s">
        <v>959</v>
      </c>
      <c r="I478" s="16" t="str">
        <f>VLOOKUP(E478,'[1]Справочник МТР'!$A$2:$E$521,5,FALSE)</f>
        <v/>
      </c>
      <c r="J478" s="23" t="s">
        <v>24</v>
      </c>
      <c r="K478" s="20">
        <v>18</v>
      </c>
      <c r="L478" s="28">
        <v>87.5</v>
      </c>
      <c r="M478" s="13">
        <v>1575</v>
      </c>
      <c r="N478" s="15"/>
      <c r="O478" s="15"/>
    </row>
    <row r="479" spans="1:15" ht="30" x14ac:dyDescent="0.25">
      <c r="A479" s="3">
        <v>474</v>
      </c>
      <c r="B479" s="3" t="s">
        <v>37</v>
      </c>
      <c r="C479" s="15"/>
      <c r="D479" s="15"/>
      <c r="E479" s="10" t="s">
        <v>451</v>
      </c>
      <c r="F479" s="15" t="str">
        <f>VLOOKUP(E479,'[1]Справочник МТР'!$A$2:$D$521,3,FALSE)</f>
        <v>Сверло спиральное</v>
      </c>
      <c r="G479" s="22" t="str">
        <f>VLOOKUP(E479,'[1]Справочник МТР'!$A$2:$D$521,4,FALSE)</f>
        <v>2300-0128</v>
      </c>
      <c r="H479" s="22" t="s">
        <v>960</v>
      </c>
      <c r="I479" s="16" t="str">
        <f>VLOOKUP(E479,'[1]Справочник МТР'!$A$2:$E$521,5,FALSE)</f>
        <v>ГОСТ 10902-77</v>
      </c>
      <c r="J479" s="23" t="s">
        <v>24</v>
      </c>
      <c r="K479" s="20">
        <v>20</v>
      </c>
      <c r="L479" s="28">
        <v>4</v>
      </c>
      <c r="M479" s="13">
        <v>80</v>
      </c>
      <c r="N479" s="15"/>
      <c r="O479" s="15"/>
    </row>
    <row r="480" spans="1:15" ht="45" x14ac:dyDescent="0.25">
      <c r="A480" s="3">
        <v>475</v>
      </c>
      <c r="B480" s="3" t="s">
        <v>37</v>
      </c>
      <c r="C480" s="15"/>
      <c r="D480" s="15"/>
      <c r="E480" s="10" t="s">
        <v>452</v>
      </c>
      <c r="F480" s="15" t="str">
        <f>VLOOKUP(E480,'[1]Справочник МТР'!$A$2:$D$521,3,FALSE)</f>
        <v>Светильник аварийный</v>
      </c>
      <c r="G480" s="22" t="str">
        <f>VLOOKUP(E480,'[1]Справочник МТР'!$A$2:$D$521,4,FALSE)</f>
        <v>ЭРА, SSA-101-1-20</v>
      </c>
      <c r="H480" s="22" t="s">
        <v>961</v>
      </c>
      <c r="I480" s="16" t="str">
        <f>VLOOKUP(E480,'[1]Справочник МТР'!$A$2:$E$521,5,FALSE)</f>
        <v/>
      </c>
      <c r="J480" s="23" t="s">
        <v>24</v>
      </c>
      <c r="K480" s="20">
        <v>4</v>
      </c>
      <c r="L480" s="28">
        <v>350.6</v>
      </c>
      <c r="M480" s="13">
        <v>1402.4</v>
      </c>
      <c r="N480" s="15"/>
      <c r="O480" s="15"/>
    </row>
    <row r="481" spans="1:15" ht="75" x14ac:dyDescent="0.25">
      <c r="A481" s="3">
        <v>476</v>
      </c>
      <c r="B481" s="3" t="s">
        <v>37</v>
      </c>
      <c r="C481" s="15"/>
      <c r="D481" s="15"/>
      <c r="E481" s="10" t="s">
        <v>453</v>
      </c>
      <c r="F481" s="15" t="str">
        <f>VLOOKUP(E481,'[1]Справочник МТР'!$A$2:$D$521,3,FALSE)</f>
        <v>Светильник головной</v>
      </c>
      <c r="G481" s="22" t="str">
        <f>VLOOKUP(E481,'[1]Справочник МТР'!$A$2:$D$521,4,FALSE)</f>
        <v>СГСВ-6 "Экотон-6"</v>
      </c>
      <c r="H481" s="22" t="s">
        <v>962</v>
      </c>
      <c r="I481" s="16" t="str">
        <f>VLOOKUP(E481,'[1]Справочник МТР'!$A$2:$E$521,5,FALSE)</f>
        <v/>
      </c>
      <c r="J481" s="23" t="s">
        <v>1057</v>
      </c>
      <c r="K481" s="20">
        <v>2</v>
      </c>
      <c r="L481" s="28">
        <v>6918.08</v>
      </c>
      <c r="M481" s="13">
        <v>13836.16</v>
      </c>
      <c r="N481" s="15"/>
      <c r="O481" s="15"/>
    </row>
    <row r="482" spans="1:15" x14ac:dyDescent="0.25">
      <c r="A482" s="3">
        <v>477</v>
      </c>
      <c r="B482" s="3" t="s">
        <v>37</v>
      </c>
      <c r="C482" s="15"/>
      <c r="D482" s="15"/>
      <c r="E482" s="10" t="s">
        <v>454</v>
      </c>
      <c r="F482" s="15" t="str">
        <f>VLOOKUP(E482,'[1]Справочник МТР'!$A$2:$D$521,3,FALSE)</f>
        <v>Сетка подтрапная полиамидная</v>
      </c>
      <c r="G482" s="22" t="str">
        <f>VLOOKUP(E482,'[1]Справочник МТР'!$A$2:$D$521,4,FALSE)</f>
        <v>3х2м</v>
      </c>
      <c r="H482" s="22" t="s">
        <v>963</v>
      </c>
      <c r="I482" s="16" t="str">
        <f>VLOOKUP(E482,'[1]Справочник МТР'!$A$2:$E$521,5,FALSE)</f>
        <v>ОСТ 31.8001-76</v>
      </c>
      <c r="J482" s="23" t="s">
        <v>24</v>
      </c>
      <c r="K482" s="20">
        <v>1</v>
      </c>
      <c r="L482" s="28">
        <v>1949.15</v>
      </c>
      <c r="M482" s="13">
        <v>1949.15</v>
      </c>
      <c r="N482" s="15"/>
      <c r="O482" s="15"/>
    </row>
    <row r="483" spans="1:15" ht="30" x14ac:dyDescent="0.25">
      <c r="A483" s="3">
        <v>478</v>
      </c>
      <c r="B483" s="3" t="s">
        <v>37</v>
      </c>
      <c r="C483" s="15"/>
      <c r="D483" s="15"/>
      <c r="E483" s="10" t="s">
        <v>455</v>
      </c>
      <c r="F483" s="15" t="str">
        <f>VLOOKUP(E483,'[1]Справочник МТР'!$A$2:$D$521,3,FALSE)</f>
        <v>Скоба монтажная</v>
      </c>
      <c r="G483" s="22" t="str">
        <f>VLOOKUP(E483,'[1]Справочник МТР'!$A$2:$D$521,4,FALSE)</f>
        <v>19-20</v>
      </c>
      <c r="H483" s="22" t="s">
        <v>964</v>
      </c>
      <c r="I483" s="16" t="str">
        <f>VLOOKUP(E483,'[1]Справочник МТР'!$A$2:$E$521,5,FALSE)</f>
        <v/>
      </c>
      <c r="J483" s="23" t="s">
        <v>24</v>
      </c>
      <c r="K483" s="20">
        <v>540</v>
      </c>
      <c r="L483" s="28">
        <v>12.5</v>
      </c>
      <c r="M483" s="13">
        <v>6750</v>
      </c>
      <c r="N483" s="15"/>
      <c r="O483" s="15"/>
    </row>
    <row r="484" spans="1:15" ht="45" x14ac:dyDescent="0.25">
      <c r="A484" s="3">
        <v>479</v>
      </c>
      <c r="B484" s="3" t="s">
        <v>37</v>
      </c>
      <c r="C484" s="15"/>
      <c r="D484" s="15"/>
      <c r="E484" s="10" t="s">
        <v>456</v>
      </c>
      <c r="F484" s="15" t="str">
        <f>VLOOKUP(E484,'[1]Справочник МТР'!$A$2:$D$521,3,FALSE)</f>
        <v>Слиток цилиндрический</v>
      </c>
      <c r="G484" s="22" t="str">
        <f>VLOOKUP(E484,'[1]Справочник МТР'!$A$2:$D$521,4,FALSE)</f>
        <v/>
      </c>
      <c r="H484" s="22" t="s">
        <v>965</v>
      </c>
      <c r="I484" s="16" t="str">
        <f>VLOOKUP(E484,'[1]Справочник МТР'!$A$2:$E$521,5,FALSE)</f>
        <v>ТУ 48-21-642-79</v>
      </c>
      <c r="J484" s="23" t="s">
        <v>34</v>
      </c>
      <c r="K484" s="20">
        <v>18</v>
      </c>
      <c r="L484" s="28">
        <v>1041.67</v>
      </c>
      <c r="M484" s="13">
        <v>18750.060000000001</v>
      </c>
      <c r="N484" s="15"/>
      <c r="O484" s="15"/>
    </row>
    <row r="485" spans="1:15" x14ac:dyDescent="0.25">
      <c r="A485" s="3">
        <v>480</v>
      </c>
      <c r="B485" s="3" t="s">
        <v>37</v>
      </c>
      <c r="C485" s="15"/>
      <c r="D485" s="15"/>
      <c r="E485" s="10" t="s">
        <v>457</v>
      </c>
      <c r="F485" s="15" t="str">
        <f>VLOOKUP(E485,'[1]Справочник МТР'!$A$2:$D$521,3,FALSE)</f>
        <v>Смычка якорная</v>
      </c>
      <c r="G485" s="22" t="str">
        <f>VLOOKUP(E485,'[1]Справочник МТР'!$A$2:$D$521,4,FALSE)</f>
        <v>25-2/2а</v>
      </c>
      <c r="H485" s="22" t="s">
        <v>966</v>
      </c>
      <c r="I485" s="16" t="str">
        <f>VLOOKUP(E485,'[1]Справочник МТР'!$A$2:$E$521,5,FALSE)</f>
        <v>ГОСТ 228-79</v>
      </c>
      <c r="J485" s="23" t="s">
        <v>24</v>
      </c>
      <c r="K485" s="20">
        <v>1</v>
      </c>
      <c r="L485" s="28">
        <v>23305.08</v>
      </c>
      <c r="M485" s="13">
        <v>23305.08</v>
      </c>
      <c r="N485" s="15"/>
      <c r="O485" s="15"/>
    </row>
    <row r="486" spans="1:15" ht="30" x14ac:dyDescent="0.25">
      <c r="A486" s="3">
        <v>481</v>
      </c>
      <c r="B486" s="3" t="s">
        <v>37</v>
      </c>
      <c r="C486" s="15"/>
      <c r="D486" s="15"/>
      <c r="E486" s="10" t="s">
        <v>458</v>
      </c>
      <c r="F486" s="15" t="str">
        <f>VLOOKUP(E486,'[1]Справочник МТР'!$A$2:$D$521,3,FALSE)</f>
        <v>Соединение штепсельное</v>
      </c>
      <c r="G486" s="22" t="str">
        <f>VLOOKUP(E486,'[1]Справочник МТР'!$A$2:$D$521,4,FALSE)</f>
        <v>ИЭ-9901А-1</v>
      </c>
      <c r="H486" s="22" t="s">
        <v>967</v>
      </c>
      <c r="I486" s="16" t="str">
        <f>VLOOKUP(E486,'[1]Справочник МТР'!$A$2:$E$521,5,FALSE)</f>
        <v>ТУ 22-3227-75</v>
      </c>
      <c r="J486" s="23" t="s">
        <v>24</v>
      </c>
      <c r="K486" s="20">
        <v>3</v>
      </c>
      <c r="L486" s="28">
        <v>223.22</v>
      </c>
      <c r="M486" s="13">
        <v>669.66</v>
      </c>
      <c r="N486" s="15"/>
      <c r="O486" s="15"/>
    </row>
    <row r="487" spans="1:15" x14ac:dyDescent="0.25">
      <c r="A487" s="3">
        <v>482</v>
      </c>
      <c r="B487" s="3" t="s">
        <v>37</v>
      </c>
      <c r="C487" s="15"/>
      <c r="D487" s="15"/>
      <c r="E487" s="10" t="s">
        <v>459</v>
      </c>
      <c r="F487" s="15" t="str">
        <f>VLOOKUP(E487,'[1]Справочник МТР'!$A$2:$D$521,3,FALSE)</f>
        <v>Соединитель</v>
      </c>
      <c r="G487" s="22" t="str">
        <f>VLOOKUP(E487,'[1]Справочник МТР'!$A$2:$D$521,4,FALSE)</f>
        <v/>
      </c>
      <c r="H487" s="22" t="s">
        <v>968</v>
      </c>
      <c r="I487" s="16" t="str">
        <f>VLOOKUP(E487,'[1]Справочник МТР'!$A$2:$E$521,5,FALSE)</f>
        <v/>
      </c>
      <c r="J487" s="23" t="s">
        <v>24</v>
      </c>
      <c r="K487" s="20">
        <v>15</v>
      </c>
      <c r="L487" s="28">
        <v>80.91</v>
      </c>
      <c r="M487" s="13">
        <v>1213.6500000000001</v>
      </c>
      <c r="N487" s="15"/>
      <c r="O487" s="15"/>
    </row>
    <row r="488" spans="1:15" x14ac:dyDescent="0.25">
      <c r="A488" s="3">
        <v>483</v>
      </c>
      <c r="B488" s="3" t="s">
        <v>37</v>
      </c>
      <c r="C488" s="15"/>
      <c r="D488" s="15"/>
      <c r="E488" s="10" t="s">
        <v>460</v>
      </c>
      <c r="F488" s="15" t="str">
        <f>VLOOKUP(E488,'[1]Справочник МТР'!$A$2:$D$521,3,FALSE)</f>
        <v>Сталь шпоночная</v>
      </c>
      <c r="G488" s="22" t="str">
        <f>VLOOKUP(E488,'[1]Справочник МТР'!$A$2:$D$521,4,FALSE)</f>
        <v>45х25</v>
      </c>
      <c r="H488" s="22" t="s">
        <v>969</v>
      </c>
      <c r="I488" s="16" t="str">
        <f>VLOOKUP(E488,'[1]Справочник МТР'!$A$2:$E$521,5,FALSE)</f>
        <v>ГОСТ 8787-68</v>
      </c>
      <c r="J488" s="23" t="s">
        <v>34</v>
      </c>
      <c r="K488" s="20">
        <v>35</v>
      </c>
      <c r="L488" s="28">
        <v>466.1</v>
      </c>
      <c r="M488" s="13">
        <v>16313.5</v>
      </c>
      <c r="N488" s="15"/>
      <c r="O488" s="15"/>
    </row>
    <row r="489" spans="1:15" ht="30" x14ac:dyDescent="0.25">
      <c r="A489" s="3">
        <v>484</v>
      </c>
      <c r="B489" s="3" t="s">
        <v>37</v>
      </c>
      <c r="C489" s="15"/>
      <c r="D489" s="15"/>
      <c r="E489" s="10" t="s">
        <v>461</v>
      </c>
      <c r="F489" s="15" t="str">
        <f>VLOOKUP(E489,'[1]Справочник МТР'!$A$2:$D$521,3,FALSE)</f>
        <v>Стартер</v>
      </c>
      <c r="G489" s="22" t="str">
        <f>VLOOKUP(E489,'[1]Справочник МТР'!$A$2:$D$521,4,FALSE)</f>
        <v>IEK, LS151M</v>
      </c>
      <c r="H489" s="22" t="s">
        <v>970</v>
      </c>
      <c r="I489" s="16" t="str">
        <f>VLOOKUP(E489,'[1]Справочник МТР'!$A$2:$E$521,5,FALSE)</f>
        <v/>
      </c>
      <c r="J489" s="23" t="s">
        <v>24</v>
      </c>
      <c r="K489" s="20">
        <v>40</v>
      </c>
      <c r="L489" s="28">
        <v>12.82</v>
      </c>
      <c r="M489" s="13">
        <v>512.79999999999995</v>
      </c>
      <c r="N489" s="15"/>
      <c r="O489" s="15"/>
    </row>
    <row r="490" spans="1:15" ht="45" x14ac:dyDescent="0.25">
      <c r="A490" s="3">
        <v>485</v>
      </c>
      <c r="B490" s="3" t="s">
        <v>37</v>
      </c>
      <c r="C490" s="15"/>
      <c r="D490" s="15"/>
      <c r="E490" s="10" t="s">
        <v>462</v>
      </c>
      <c r="F490" s="15" t="str">
        <f>VLOOKUP(E490,'[1]Справочник МТР'!$A$2:$D$521,3,FALSE)</f>
        <v>Стартер</v>
      </c>
      <c r="G490" s="22" t="str">
        <f>VLOOKUP(E490,'[1]Справочник МТР'!$A$2:$D$521,4,FALSE)</f>
        <v>IN HOME, S10</v>
      </c>
      <c r="H490" s="22" t="s">
        <v>971</v>
      </c>
      <c r="I490" s="16" t="str">
        <f>VLOOKUP(E490,'[1]Справочник МТР'!$A$2:$E$521,5,FALSE)</f>
        <v/>
      </c>
      <c r="J490" s="23" t="s">
        <v>24</v>
      </c>
      <c r="K490" s="20">
        <v>26</v>
      </c>
      <c r="L490" s="28">
        <v>8.19</v>
      </c>
      <c r="M490" s="13">
        <v>212.94</v>
      </c>
      <c r="N490" s="15"/>
      <c r="O490" s="15"/>
    </row>
    <row r="491" spans="1:15" x14ac:dyDescent="0.25">
      <c r="A491" s="3">
        <v>486</v>
      </c>
      <c r="B491" s="3" t="s">
        <v>37</v>
      </c>
      <c r="C491" s="15"/>
      <c r="D491" s="15"/>
      <c r="E491" s="10" t="s">
        <v>463</v>
      </c>
      <c r="F491" s="15" t="str">
        <f>VLOOKUP(E491,'[1]Справочник МТР'!$A$2:$D$521,3,FALSE)</f>
        <v>Стартер</v>
      </c>
      <c r="G491" s="22" t="str">
        <f>VLOOKUP(E491,'[1]Справочник МТР'!$A$2:$D$521,4,FALSE)</f>
        <v>ST 111 SCHP 1200 4-80W</v>
      </c>
      <c r="H491" s="22" t="s">
        <v>972</v>
      </c>
      <c r="I491" s="16" t="str">
        <f>VLOOKUP(E491,'[1]Справочник МТР'!$A$2:$E$521,5,FALSE)</f>
        <v/>
      </c>
      <c r="J491" s="23" t="s">
        <v>24</v>
      </c>
      <c r="K491" s="20">
        <v>5</v>
      </c>
      <c r="L491" s="28">
        <v>9.58</v>
      </c>
      <c r="M491" s="13">
        <v>47.9</v>
      </c>
      <c r="N491" s="15"/>
      <c r="O491" s="15"/>
    </row>
    <row r="492" spans="1:15" x14ac:dyDescent="0.25">
      <c r="A492" s="3">
        <v>487</v>
      </c>
      <c r="B492" s="3" t="s">
        <v>37</v>
      </c>
      <c r="C492" s="15"/>
      <c r="D492" s="15"/>
      <c r="E492" s="10" t="s">
        <v>464</v>
      </c>
      <c r="F492" s="15" t="str">
        <f>VLOOKUP(E492,'[1]Справочник МТР'!$A$2:$D$521,3,FALSE)</f>
        <v>Стартер</v>
      </c>
      <c r="G492" s="22" t="str">
        <f>VLOOKUP(E492,'[1]Справочник МТР'!$A$2:$D$521,4,FALSE)</f>
        <v/>
      </c>
      <c r="H492" s="22" t="s">
        <v>973</v>
      </c>
      <c r="I492" s="16" t="str">
        <f>VLOOKUP(E492,'[1]Справочник МТР'!$A$2:$E$521,5,FALSE)</f>
        <v/>
      </c>
      <c r="J492" s="23" t="s">
        <v>24</v>
      </c>
      <c r="K492" s="20">
        <v>3</v>
      </c>
      <c r="L492" s="28">
        <v>6936.59</v>
      </c>
      <c r="M492" s="13">
        <v>20809.77</v>
      </c>
      <c r="N492" s="15"/>
      <c r="O492" s="15"/>
    </row>
    <row r="493" spans="1:15" x14ac:dyDescent="0.25">
      <c r="A493" s="3">
        <v>488</v>
      </c>
      <c r="B493" s="3" t="s">
        <v>37</v>
      </c>
      <c r="C493" s="15"/>
      <c r="D493" s="15"/>
      <c r="E493" s="10" t="s">
        <v>465</v>
      </c>
      <c r="F493" s="15" t="str">
        <f>VLOOKUP(E493,'[1]Справочник МТР'!$A$2:$D$521,3,FALSE)</f>
        <v>Стекло к судовому фонарю</v>
      </c>
      <c r="G493" s="22" t="str">
        <f>VLOOKUP(E493,'[1]Справочник МТР'!$A$2:$D$521,4,FALSE)</f>
        <v>СС-562В/М</v>
      </c>
      <c r="H493" s="22" t="s">
        <v>974</v>
      </c>
      <c r="I493" s="16" t="str">
        <f>VLOOKUP(E493,'[1]Справочник МТР'!$A$2:$E$521,5,FALSE)</f>
        <v/>
      </c>
      <c r="J493" s="23" t="s">
        <v>24</v>
      </c>
      <c r="K493" s="20">
        <v>9</v>
      </c>
      <c r="L493" s="28">
        <v>423.73</v>
      </c>
      <c r="M493" s="13">
        <v>3813.57</v>
      </c>
      <c r="N493" s="15"/>
      <c r="O493" s="15"/>
    </row>
    <row r="494" spans="1:15" x14ac:dyDescent="0.25">
      <c r="A494" s="3">
        <v>489</v>
      </c>
      <c r="B494" s="3" t="s">
        <v>37</v>
      </c>
      <c r="C494" s="15"/>
      <c r="D494" s="15"/>
      <c r="E494" s="10" t="s">
        <v>466</v>
      </c>
      <c r="F494" s="15" t="str">
        <f>VLOOKUP(E494,'[1]Справочник МТР'!$A$2:$D$521,3,FALSE)</f>
        <v>Стержень фторопластовый</v>
      </c>
      <c r="G494" s="22" t="str">
        <f>VLOOKUP(E494,'[1]Справочник МТР'!$A$2:$D$521,4,FALSE)</f>
        <v>Ф-4 50</v>
      </c>
      <c r="H494" s="22" t="s">
        <v>975</v>
      </c>
      <c r="I494" s="16" t="str">
        <f>VLOOKUP(E494,'[1]Справочник МТР'!$A$2:$E$521,5,FALSE)</f>
        <v>ГОСТ 10007-80</v>
      </c>
      <c r="J494" s="23" t="s">
        <v>34</v>
      </c>
      <c r="K494" s="20">
        <v>0.45</v>
      </c>
      <c r="L494" s="28">
        <v>872.51</v>
      </c>
      <c r="M494" s="13">
        <v>392.63</v>
      </c>
      <c r="N494" s="15"/>
      <c r="O494" s="15"/>
    </row>
    <row r="495" spans="1:15" x14ac:dyDescent="0.25">
      <c r="A495" s="3">
        <v>490</v>
      </c>
      <c r="B495" s="3" t="s">
        <v>37</v>
      </c>
      <c r="C495" s="15"/>
      <c r="D495" s="15"/>
      <c r="E495" s="10" t="s">
        <v>466</v>
      </c>
      <c r="F495" s="15" t="str">
        <f>VLOOKUP(E495,'[1]Справочник МТР'!$A$2:$D$521,3,FALSE)</f>
        <v>Стержень фторопластовый</v>
      </c>
      <c r="G495" s="22" t="str">
        <f>VLOOKUP(E495,'[1]Справочник МТР'!$A$2:$D$521,4,FALSE)</f>
        <v>Ф-4 50</v>
      </c>
      <c r="H495" s="22" t="s">
        <v>975</v>
      </c>
      <c r="I495" s="16" t="str">
        <f>VLOOKUP(E495,'[1]Справочник МТР'!$A$2:$E$521,5,FALSE)</f>
        <v>ГОСТ 10007-80</v>
      </c>
      <c r="J495" s="23" t="s">
        <v>34</v>
      </c>
      <c r="K495" s="20">
        <v>4.45</v>
      </c>
      <c r="L495" s="28">
        <v>872.5</v>
      </c>
      <c r="M495" s="13">
        <v>3882.63</v>
      </c>
      <c r="N495" s="15"/>
      <c r="O495" s="15"/>
    </row>
    <row r="496" spans="1:15" x14ac:dyDescent="0.25">
      <c r="A496" s="3">
        <v>491</v>
      </c>
      <c r="B496" s="3" t="s">
        <v>37</v>
      </c>
      <c r="C496" s="15"/>
      <c r="D496" s="15"/>
      <c r="E496" s="10" t="s">
        <v>467</v>
      </c>
      <c r="F496" s="15" t="str">
        <f>VLOOKUP(E496,'[1]Справочник МТР'!$A$2:$D$521,3,FALSE)</f>
        <v>Ступица насадки поворотной</v>
      </c>
      <c r="G496" s="22" t="str">
        <f>VLOOKUP(E496,'[1]Справочник МТР'!$A$2:$D$521,4,FALSE)</f>
        <v/>
      </c>
      <c r="H496" s="22" t="s">
        <v>976</v>
      </c>
      <c r="I496" s="16" t="str">
        <f>VLOOKUP(E496,'[1]Справочник МТР'!$A$2:$E$521,5,FALSE)</f>
        <v/>
      </c>
      <c r="J496" s="23" t="s">
        <v>24</v>
      </c>
      <c r="K496" s="20">
        <v>2</v>
      </c>
      <c r="L496" s="28">
        <v>160169.49</v>
      </c>
      <c r="M496" s="13">
        <v>320338.98</v>
      </c>
      <c r="N496" s="15"/>
      <c r="O496" s="15"/>
    </row>
    <row r="497" spans="1:15" x14ac:dyDescent="0.25">
      <c r="A497" s="3">
        <v>492</v>
      </c>
      <c r="B497" s="3" t="s">
        <v>37</v>
      </c>
      <c r="C497" s="15"/>
      <c r="D497" s="15"/>
      <c r="E497" s="10" t="s">
        <v>17</v>
      </c>
      <c r="F497" s="15" t="str">
        <f>VLOOKUP(E497,'[1]Справочник МТР'!$A$2:$D$521,3,FALSE)</f>
        <v>Сухарь</v>
      </c>
      <c r="G497" s="22" t="str">
        <f>VLOOKUP(E497,'[1]Справочник МТР'!$A$2:$D$521,4,FALSE)</f>
        <v/>
      </c>
      <c r="H497" s="22" t="s">
        <v>26</v>
      </c>
      <c r="I497" s="16" t="str">
        <f>VLOOKUP(E497,'[1]Справочник МТР'!$A$2:$E$521,5,FALSE)</f>
        <v/>
      </c>
      <c r="J497" s="23" t="s">
        <v>24</v>
      </c>
      <c r="K497" s="20">
        <v>14</v>
      </c>
      <c r="L497" s="28">
        <v>1085.8599999999999</v>
      </c>
      <c r="M497" s="13">
        <v>15202.04</v>
      </c>
      <c r="N497" s="15"/>
      <c r="O497" s="15"/>
    </row>
    <row r="498" spans="1:15" x14ac:dyDescent="0.25">
      <c r="A498" s="3">
        <v>493</v>
      </c>
      <c r="B498" s="3" t="s">
        <v>37</v>
      </c>
      <c r="C498" s="15"/>
      <c r="D498" s="15"/>
      <c r="E498" s="10" t="s">
        <v>468</v>
      </c>
      <c r="F498" s="15" t="str">
        <f>VLOOKUP(E498,'[1]Справочник МТР'!$A$2:$D$521,3,FALSE)</f>
        <v>Тарелка пружины привода</v>
      </c>
      <c r="G498" s="22" t="str">
        <f>VLOOKUP(E498,'[1]Справочник МТР'!$A$2:$D$521,4,FALSE)</f>
        <v/>
      </c>
      <c r="H498" s="22" t="s">
        <v>977</v>
      </c>
      <c r="I498" s="16" t="str">
        <f>VLOOKUP(E498,'[1]Справочник МТР'!$A$2:$E$521,5,FALSE)</f>
        <v/>
      </c>
      <c r="J498" s="23" t="s">
        <v>24</v>
      </c>
      <c r="K498" s="20">
        <v>2</v>
      </c>
      <c r="L498" s="28">
        <v>236.8</v>
      </c>
      <c r="M498" s="13">
        <v>473.6</v>
      </c>
      <c r="N498" s="15"/>
      <c r="O498" s="15"/>
    </row>
    <row r="499" spans="1:15" ht="45" x14ac:dyDescent="0.25">
      <c r="A499" s="3">
        <v>494</v>
      </c>
      <c r="B499" s="3" t="s">
        <v>37</v>
      </c>
      <c r="C499" s="15"/>
      <c r="D499" s="15"/>
      <c r="E499" s="10" t="s">
        <v>469</v>
      </c>
      <c r="F499" s="15" t="str">
        <f>VLOOKUP(E499,'[1]Справочник МТР'!$A$2:$D$521,3,FALSE)</f>
        <v>Термометр стеклянный прямой</v>
      </c>
      <c r="G499" s="22" t="str">
        <f>VLOOKUP(E499,'[1]Справочник МТР'!$A$2:$D$521,4,FALSE)</f>
        <v>ТТ-В-150/50.П11G1/2</v>
      </c>
      <c r="H499" s="22" t="s">
        <v>978</v>
      </c>
      <c r="I499" s="16" t="str">
        <f>VLOOKUP(E499,'[1]Справочник МТР'!$A$2:$E$521,5,FALSE)</f>
        <v>ТУ 4211-002-4719015564-2008</v>
      </c>
      <c r="J499" s="23" t="s">
        <v>24</v>
      </c>
      <c r="K499" s="20">
        <v>12</v>
      </c>
      <c r="L499" s="28">
        <v>1750</v>
      </c>
      <c r="M499" s="13">
        <v>21000</v>
      </c>
      <c r="N499" s="15"/>
      <c r="O499" s="15"/>
    </row>
    <row r="500" spans="1:15" ht="30" x14ac:dyDescent="0.25">
      <c r="A500" s="3">
        <v>495</v>
      </c>
      <c r="B500" s="3" t="s">
        <v>37</v>
      </c>
      <c r="C500" s="15"/>
      <c r="D500" s="15"/>
      <c r="E500" s="10" t="s">
        <v>470</v>
      </c>
      <c r="F500" s="15" t="str">
        <f>VLOOKUP(E500,'[1]Справочник МТР'!$A$2:$D$521,3,FALSE)</f>
        <v>Топор</v>
      </c>
      <c r="G500" s="22" t="str">
        <f>VLOOKUP(E500,'[1]Справочник МТР'!$A$2:$D$521,4,FALSE)</f>
        <v>СИБИН</v>
      </c>
      <c r="H500" s="22" t="s">
        <v>979</v>
      </c>
      <c r="I500" s="16" t="str">
        <f>VLOOKUP(E500,'[1]Справочник МТР'!$A$2:$E$521,5,FALSE)</f>
        <v/>
      </c>
      <c r="J500" s="23" t="s">
        <v>24</v>
      </c>
      <c r="K500" s="20">
        <v>5</v>
      </c>
      <c r="L500" s="28">
        <v>468.25</v>
      </c>
      <c r="M500" s="13">
        <v>2341.25</v>
      </c>
      <c r="N500" s="15"/>
      <c r="O500" s="15"/>
    </row>
    <row r="501" spans="1:15" x14ac:dyDescent="0.25">
      <c r="A501" s="3">
        <v>496</v>
      </c>
      <c r="B501" s="3" t="s">
        <v>37</v>
      </c>
      <c r="C501" s="15"/>
      <c r="D501" s="15"/>
      <c r="E501" s="10" t="s">
        <v>471</v>
      </c>
      <c r="F501" s="15" t="str">
        <f>VLOOKUP(E501,'[1]Справочник МТР'!$A$2:$D$521,3,FALSE)</f>
        <v>Тройник</v>
      </c>
      <c r="G501" s="22" t="str">
        <f>VLOOKUP(E501,'[1]Справочник МТР'!$A$2:$D$521,4,FALSE)</f>
        <v>027-2138</v>
      </c>
      <c r="H501" s="22" t="s">
        <v>980</v>
      </c>
      <c r="I501" s="16" t="str">
        <f>VLOOKUP(E501,'[1]Справочник МТР'!$A$2:$E$521,5,FALSE)</f>
        <v/>
      </c>
      <c r="J501" s="23" t="s">
        <v>24</v>
      </c>
      <c r="K501" s="20">
        <v>6</v>
      </c>
      <c r="L501" s="28">
        <v>53.54</v>
      </c>
      <c r="M501" s="13">
        <v>321.24</v>
      </c>
      <c r="N501" s="15"/>
      <c r="O501" s="15"/>
    </row>
    <row r="502" spans="1:15" x14ac:dyDescent="0.25">
      <c r="A502" s="3">
        <v>497</v>
      </c>
      <c r="B502" s="3" t="s">
        <v>37</v>
      </c>
      <c r="C502" s="15"/>
      <c r="D502" s="15"/>
      <c r="E502" s="10" t="s">
        <v>471</v>
      </c>
      <c r="F502" s="15" t="str">
        <f>VLOOKUP(E502,'[1]Справочник МТР'!$A$2:$D$521,3,FALSE)</f>
        <v>Тройник</v>
      </c>
      <c r="G502" s="22" t="str">
        <f>VLOOKUP(E502,'[1]Справочник МТР'!$A$2:$D$521,4,FALSE)</f>
        <v>027-2138</v>
      </c>
      <c r="H502" s="22" t="s">
        <v>980</v>
      </c>
      <c r="I502" s="16" t="str">
        <f>VLOOKUP(E502,'[1]Справочник МТР'!$A$2:$E$521,5,FALSE)</f>
        <v/>
      </c>
      <c r="J502" s="23" t="s">
        <v>24</v>
      </c>
      <c r="K502" s="20">
        <v>23</v>
      </c>
      <c r="L502" s="28">
        <v>53.54</v>
      </c>
      <c r="M502" s="13">
        <v>1231.42</v>
      </c>
      <c r="N502" s="15"/>
      <c r="O502" s="15"/>
    </row>
    <row r="503" spans="1:15" x14ac:dyDescent="0.25">
      <c r="A503" s="3">
        <v>498</v>
      </c>
      <c r="B503" s="3" t="s">
        <v>37</v>
      </c>
      <c r="C503" s="15"/>
      <c r="D503" s="15"/>
      <c r="E503" s="10" t="s">
        <v>472</v>
      </c>
      <c r="F503" s="15" t="str">
        <f>VLOOKUP(E503,'[1]Справочник МТР'!$A$2:$D$521,3,FALSE)</f>
        <v>Тройник</v>
      </c>
      <c r="G503" s="22" t="str">
        <f>VLOOKUP(E503,'[1]Справочник МТР'!$A$2:$D$521,4,FALSE)</f>
        <v>027-2139</v>
      </c>
      <c r="H503" s="22" t="s">
        <v>981</v>
      </c>
      <c r="I503" s="16" t="str">
        <f>VLOOKUP(E503,'[1]Справочник МТР'!$A$2:$E$521,5,FALSE)</f>
        <v/>
      </c>
      <c r="J503" s="23" t="s">
        <v>24</v>
      </c>
      <c r="K503" s="20">
        <v>18</v>
      </c>
      <c r="L503" s="28">
        <v>38.97</v>
      </c>
      <c r="M503" s="13">
        <v>701.46</v>
      </c>
      <c r="N503" s="15"/>
      <c r="O503" s="15"/>
    </row>
    <row r="504" spans="1:15" ht="30" x14ac:dyDescent="0.25">
      <c r="A504" s="3">
        <v>499</v>
      </c>
      <c r="B504" s="3" t="s">
        <v>37</v>
      </c>
      <c r="C504" s="15"/>
      <c r="D504" s="15"/>
      <c r="E504" s="10" t="s">
        <v>473</v>
      </c>
      <c r="F504" s="15" t="str">
        <f>VLOOKUP(E504,'[1]Справочник МТР'!$A$2:$D$521,3,FALSE)</f>
        <v>Тройник</v>
      </c>
      <c r="G504" s="22" t="str">
        <f>VLOOKUP(E504,'[1]Справочник МТР'!$A$2:$D$521,4,FALSE)</f>
        <v/>
      </c>
      <c r="H504" s="22" t="s">
        <v>982</v>
      </c>
      <c r="I504" s="16" t="str">
        <f>VLOOKUP(E504,'[1]Справочник МТР'!$A$2:$E$521,5,FALSE)</f>
        <v/>
      </c>
      <c r="J504" s="23" t="s">
        <v>24</v>
      </c>
      <c r="K504" s="20">
        <v>13</v>
      </c>
      <c r="L504" s="28">
        <v>183.83</v>
      </c>
      <c r="M504" s="13">
        <v>2389.79</v>
      </c>
      <c r="N504" s="15"/>
      <c r="O504" s="15"/>
    </row>
    <row r="505" spans="1:15" x14ac:dyDescent="0.25">
      <c r="A505" s="3">
        <v>500</v>
      </c>
      <c r="B505" s="3" t="s">
        <v>37</v>
      </c>
      <c r="C505" s="15"/>
      <c r="D505" s="15"/>
      <c r="E505" s="10" t="s">
        <v>474</v>
      </c>
      <c r="F505" s="15" t="str">
        <f>VLOOKUP(E505,'[1]Справочник МТР'!$A$2:$D$521,3,FALSE)</f>
        <v>Тройник</v>
      </c>
      <c r="G505" s="22" t="str">
        <f>VLOOKUP(E505,'[1]Справочник МТР'!$A$2:$D$521,4,FALSE)</f>
        <v>32 ПП, PPYT32</v>
      </c>
      <c r="H505" s="22" t="s">
        <v>983</v>
      </c>
      <c r="I505" s="16" t="str">
        <f>VLOOKUP(E505,'[1]Справочник МТР'!$A$2:$E$521,5,FALSE)</f>
        <v/>
      </c>
      <c r="J505" s="23" t="s">
        <v>24</v>
      </c>
      <c r="K505" s="20">
        <v>20</v>
      </c>
      <c r="L505" s="28">
        <v>98.33</v>
      </c>
      <c r="M505" s="13">
        <v>1966.6</v>
      </c>
      <c r="N505" s="15"/>
      <c r="O505" s="15"/>
    </row>
    <row r="506" spans="1:15" x14ac:dyDescent="0.25">
      <c r="A506" s="3">
        <v>501</v>
      </c>
      <c r="B506" s="3" t="s">
        <v>37</v>
      </c>
      <c r="C506" s="15"/>
      <c r="D506" s="15"/>
      <c r="E506" s="10" t="s">
        <v>475</v>
      </c>
      <c r="F506" s="15" t="str">
        <f>VLOOKUP(E506,'[1]Справочник МТР'!$A$2:$D$521,3,FALSE)</f>
        <v>Тройник</v>
      </c>
      <c r="G506" s="22" t="str">
        <f>VLOOKUP(E506,'[1]Справочник МТР'!$A$2:$D$521,4,FALSE)</f>
        <v>45х4</v>
      </c>
      <c r="H506" s="22" t="s">
        <v>984</v>
      </c>
      <c r="I506" s="16" t="str">
        <f>VLOOKUP(E506,'[1]Справочник МТР'!$A$2:$E$521,5,FALSE)</f>
        <v>ГОСТ 17376-2001</v>
      </c>
      <c r="J506" s="23" t="s">
        <v>24</v>
      </c>
      <c r="K506" s="20">
        <v>3</v>
      </c>
      <c r="L506" s="28">
        <v>1863.3</v>
      </c>
      <c r="M506" s="13">
        <v>5589.9</v>
      </c>
      <c r="N506" s="15"/>
      <c r="O506" s="15"/>
    </row>
    <row r="507" spans="1:15" x14ac:dyDescent="0.25">
      <c r="A507" s="3">
        <v>502</v>
      </c>
      <c r="B507" s="3" t="s">
        <v>37</v>
      </c>
      <c r="C507" s="15"/>
      <c r="D507" s="15"/>
      <c r="E507" s="10" t="s">
        <v>476</v>
      </c>
      <c r="F507" s="15" t="str">
        <f>VLOOKUP(E507,'[1]Справочник МТР'!$A$2:$D$521,3,FALSE)</f>
        <v>Тройник муфтовый</v>
      </c>
      <c r="G507" s="22" t="str">
        <f>VLOOKUP(E507,'[1]Справочник МТР'!$A$2:$D$521,4,FALSE)</f>
        <v/>
      </c>
      <c r="H507" s="22" t="s">
        <v>985</v>
      </c>
      <c r="I507" s="16" t="str">
        <f>VLOOKUP(E507,'[1]Справочник МТР'!$A$2:$E$521,5,FALSE)</f>
        <v/>
      </c>
      <c r="J507" s="23" t="s">
        <v>24</v>
      </c>
      <c r="K507" s="20">
        <v>1</v>
      </c>
      <c r="L507" s="28">
        <v>256</v>
      </c>
      <c r="M507" s="13">
        <v>256</v>
      </c>
      <c r="N507" s="15"/>
      <c r="O507" s="15"/>
    </row>
    <row r="508" spans="1:15" x14ac:dyDescent="0.25">
      <c r="A508" s="3">
        <v>503</v>
      </c>
      <c r="B508" s="3" t="s">
        <v>37</v>
      </c>
      <c r="C508" s="15"/>
      <c r="D508" s="15"/>
      <c r="E508" s="10" t="s">
        <v>477</v>
      </c>
      <c r="F508" s="15" t="str">
        <f>VLOOKUP(E508,'[1]Справочник МТР'!$A$2:$D$521,3,FALSE)</f>
        <v>Тройник</v>
      </c>
      <c r="G508" s="22" t="str">
        <f>VLOOKUP(E508,'[1]Справочник МТР'!$A$2:$D$521,4,FALSE)</f>
        <v>Ц-32</v>
      </c>
      <c r="H508" s="22" t="s">
        <v>986</v>
      </c>
      <c r="I508" s="16" t="str">
        <f>VLOOKUP(E508,'[1]Справочник МТР'!$A$2:$E$521,5,FALSE)</f>
        <v>ГОСТ 8948-75</v>
      </c>
      <c r="J508" s="23" t="s">
        <v>24</v>
      </c>
      <c r="K508" s="20">
        <v>38</v>
      </c>
      <c r="L508" s="28">
        <v>264.35000000000002</v>
      </c>
      <c r="M508" s="13">
        <v>10045.299999999999</v>
      </c>
      <c r="N508" s="15"/>
      <c r="O508" s="15"/>
    </row>
    <row r="509" spans="1:15" x14ac:dyDescent="0.25">
      <c r="A509" s="3">
        <v>504</v>
      </c>
      <c r="B509" s="3" t="s">
        <v>37</v>
      </c>
      <c r="C509" s="15"/>
      <c r="D509" s="15"/>
      <c r="E509" s="10" t="s">
        <v>478</v>
      </c>
      <c r="F509" s="15" t="str">
        <f>VLOOKUP(E509,'[1]Справочник МТР'!$A$2:$D$521,3,FALSE)</f>
        <v>Тройник</v>
      </c>
      <c r="G509" s="22" t="str">
        <f>VLOOKUP(E509,'[1]Справочник МТР'!$A$2:$D$521,4,FALSE)</f>
        <v>Ц-50</v>
      </c>
      <c r="H509" s="22" t="s">
        <v>987</v>
      </c>
      <c r="I509" s="16" t="str">
        <f>VLOOKUP(E509,'[1]Справочник МТР'!$A$2:$E$521,5,FALSE)</f>
        <v>ГОСТ 8948-75</v>
      </c>
      <c r="J509" s="23" t="s">
        <v>24</v>
      </c>
      <c r="K509" s="20">
        <v>6</v>
      </c>
      <c r="L509" s="28">
        <v>89.87</v>
      </c>
      <c r="M509" s="13">
        <v>539.22</v>
      </c>
      <c r="N509" s="15"/>
      <c r="O509" s="15"/>
    </row>
    <row r="510" spans="1:15" x14ac:dyDescent="0.25">
      <c r="A510" s="3">
        <v>505</v>
      </c>
      <c r="B510" s="3" t="s">
        <v>37</v>
      </c>
      <c r="C510" s="15"/>
      <c r="D510" s="15"/>
      <c r="E510" s="10" t="s">
        <v>478</v>
      </c>
      <c r="F510" s="15" t="str">
        <f>VLOOKUP(E510,'[1]Справочник МТР'!$A$2:$D$521,3,FALSE)</f>
        <v>Тройник</v>
      </c>
      <c r="G510" s="22" t="str">
        <f>VLOOKUP(E510,'[1]Справочник МТР'!$A$2:$D$521,4,FALSE)</f>
        <v>Ц-50</v>
      </c>
      <c r="H510" s="22" t="s">
        <v>987</v>
      </c>
      <c r="I510" s="16" t="str">
        <f>VLOOKUP(E510,'[1]Справочник МТР'!$A$2:$E$521,5,FALSE)</f>
        <v>ГОСТ 8948-75</v>
      </c>
      <c r="J510" s="23" t="s">
        <v>24</v>
      </c>
      <c r="K510" s="20">
        <v>16</v>
      </c>
      <c r="L510" s="28">
        <v>157.79</v>
      </c>
      <c r="M510" s="13">
        <v>2524.64</v>
      </c>
      <c r="N510" s="15"/>
      <c r="O510" s="15"/>
    </row>
    <row r="511" spans="1:15" ht="30" x14ac:dyDescent="0.25">
      <c r="A511" s="3">
        <v>506</v>
      </c>
      <c r="B511" s="3" t="s">
        <v>37</v>
      </c>
      <c r="C511" s="15"/>
      <c r="D511" s="15"/>
      <c r="E511" s="10" t="s">
        <v>479</v>
      </c>
      <c r="F511" s="15" t="str">
        <f>VLOOKUP(E511,'[1]Справочник МТР'!$A$2:$D$521,3,FALSE)</f>
        <v>Труба</v>
      </c>
      <c r="G511" s="22" t="str">
        <f>VLOOKUP(E511,'[1]Справочник МТР'!$A$2:$D$521,4,FALSE)</f>
        <v>ZEDEX ZX-100K-130х90</v>
      </c>
      <c r="H511" s="22" t="s">
        <v>988</v>
      </c>
      <c r="I511" s="16" t="str">
        <f>VLOOKUP(E511,'[1]Справочник МТР'!$A$2:$E$521,5,FALSE)</f>
        <v>ТУ 22.29.29-001-31761253-2017</v>
      </c>
      <c r="J511" s="23" t="s">
        <v>35</v>
      </c>
      <c r="K511" s="20">
        <v>0.55000000000000004</v>
      </c>
      <c r="L511" s="28">
        <v>23000</v>
      </c>
      <c r="M511" s="13">
        <v>12650</v>
      </c>
      <c r="N511" s="15"/>
      <c r="O511" s="15"/>
    </row>
    <row r="512" spans="1:15" ht="45" x14ac:dyDescent="0.25">
      <c r="A512" s="3">
        <v>507</v>
      </c>
      <c r="B512" s="3" t="s">
        <v>37</v>
      </c>
      <c r="C512" s="15"/>
      <c r="D512" s="15"/>
      <c r="E512" s="10" t="s">
        <v>480</v>
      </c>
      <c r="F512" s="15" t="str">
        <f>VLOOKUP(E512,'[1]Справочник МТР'!$A$2:$D$521,3,FALSE)</f>
        <v>Труба дренажная гофрированная</v>
      </c>
      <c r="G512" s="22" t="str">
        <f>VLOOKUP(E512,'[1]Справочник МТР'!$A$2:$D$521,4,FALSE)</f>
        <v>Перфокор DN/OD 160 SN 4</v>
      </c>
      <c r="H512" s="22" t="s">
        <v>989</v>
      </c>
      <c r="I512" s="16" t="str">
        <f>VLOOKUP(E512,'[1]Справочник МТР'!$A$2:$E$521,5,FALSE)</f>
        <v>ТУ 2248-004-73011750-2011</v>
      </c>
      <c r="J512" s="23" t="s">
        <v>35</v>
      </c>
      <c r="K512" s="20">
        <v>40</v>
      </c>
      <c r="L512" s="28">
        <v>382.55</v>
      </c>
      <c r="M512" s="13">
        <v>15302</v>
      </c>
      <c r="N512" s="15"/>
      <c r="O512" s="15"/>
    </row>
    <row r="513" spans="1:15" x14ac:dyDescent="0.25">
      <c r="A513" s="3">
        <v>508</v>
      </c>
      <c r="B513" s="3" t="s">
        <v>37</v>
      </c>
      <c r="C513" s="15"/>
      <c r="D513" s="15"/>
      <c r="E513" s="10" t="s">
        <v>481</v>
      </c>
      <c r="F513" s="15" t="str">
        <f>VLOOKUP(E513,'[1]Справочник МТР'!$A$2:$D$521,3,FALSE)</f>
        <v>Труба к форсунке первого цилиндра</v>
      </c>
      <c r="G513" s="22" t="str">
        <f>VLOOKUP(E513,'[1]Справочник МТР'!$A$2:$D$521,4,FALSE)</f>
        <v/>
      </c>
      <c r="H513" s="24" t="s">
        <v>990</v>
      </c>
      <c r="I513" s="16" t="str">
        <f>VLOOKUP(E513,'[1]Справочник МТР'!$A$2:$E$521,5,FALSE)</f>
        <v/>
      </c>
      <c r="J513" s="25" t="s">
        <v>1056</v>
      </c>
      <c r="K513" s="20">
        <v>2</v>
      </c>
      <c r="L513" s="28">
        <v>3305.09</v>
      </c>
      <c r="M513" s="13">
        <v>6610.18</v>
      </c>
      <c r="N513" s="15"/>
      <c r="O513" s="15"/>
    </row>
    <row r="514" spans="1:15" ht="30" x14ac:dyDescent="0.25">
      <c r="A514" s="3">
        <v>509</v>
      </c>
      <c r="B514" s="3" t="s">
        <v>37</v>
      </c>
      <c r="C514" s="15"/>
      <c r="D514" s="15"/>
      <c r="E514" s="10" t="s">
        <v>482</v>
      </c>
      <c r="F514" s="15" t="str">
        <f>VLOOKUP(E514,'[1]Справочник МТР'!$A$2:$D$521,3,FALSE)</f>
        <v>Труба медная</v>
      </c>
      <c r="G514" s="22" t="str">
        <f>VLOOKUP(E514,'[1]Справочник МТР'!$A$2:$D$521,4,FALSE)</f>
        <v>16*1,5 БТ</v>
      </c>
      <c r="H514" s="22" t="s">
        <v>991</v>
      </c>
      <c r="I514" s="16" t="str">
        <f>VLOOKUP(E514,'[1]Справочник МТР'!$A$2:$E$521,5,FALSE)</f>
        <v>ГОСТ 617-2006</v>
      </c>
      <c r="J514" s="23" t="s">
        <v>34</v>
      </c>
      <c r="K514" s="20">
        <v>19</v>
      </c>
      <c r="L514" s="28">
        <v>635.59</v>
      </c>
      <c r="M514" s="13">
        <v>12076.21</v>
      </c>
      <c r="N514" s="15"/>
      <c r="O514" s="15"/>
    </row>
    <row r="515" spans="1:15" ht="30" x14ac:dyDescent="0.25">
      <c r="A515" s="3">
        <v>510</v>
      </c>
      <c r="B515" s="3" t="s">
        <v>37</v>
      </c>
      <c r="C515" s="15"/>
      <c r="D515" s="15"/>
      <c r="E515" s="10" t="s">
        <v>483</v>
      </c>
      <c r="F515" s="15" t="str">
        <f>VLOOKUP(E515,'[1]Справочник МТР'!$A$2:$D$521,3,FALSE)</f>
        <v>Труба стальная бесшовная горячедеформированная</v>
      </c>
      <c r="G515" s="22" t="str">
        <f>VLOOKUP(E515,'[1]Справочник МТР'!$A$2:$D$521,4,FALSE)</f>
        <v>159х5</v>
      </c>
      <c r="H515" s="22" t="s">
        <v>992</v>
      </c>
      <c r="I515" s="16" t="str">
        <f>VLOOKUP(E515,'[1]Справочник МТР'!$A$2:$E$521,5,FALSE)</f>
        <v>ГОСТ 8732-78 ГОСТ 8731-74</v>
      </c>
      <c r="J515" s="23" t="s">
        <v>35</v>
      </c>
      <c r="K515" s="20">
        <v>0.28000000000000003</v>
      </c>
      <c r="L515" s="28">
        <v>2873.75</v>
      </c>
      <c r="M515" s="13">
        <v>804.65</v>
      </c>
      <c r="N515" s="15"/>
      <c r="O515" s="15"/>
    </row>
    <row r="516" spans="1:15" ht="30" x14ac:dyDescent="0.25">
      <c r="A516" s="3">
        <v>511</v>
      </c>
      <c r="B516" s="3" t="s">
        <v>37</v>
      </c>
      <c r="C516" s="15"/>
      <c r="D516" s="15"/>
      <c r="E516" s="10" t="s">
        <v>484</v>
      </c>
      <c r="F516" s="15" t="str">
        <f>VLOOKUP(E516,'[1]Справочник МТР'!$A$2:$D$521,3,FALSE)</f>
        <v>Труба стальная бесшовная горячедеформированная</v>
      </c>
      <c r="G516" s="22" t="str">
        <f>VLOOKUP(E516,'[1]Справочник МТР'!$A$2:$D$521,4,FALSE)</f>
        <v>426х60</v>
      </c>
      <c r="H516" s="22" t="s">
        <v>993</v>
      </c>
      <c r="I516" s="16" t="str">
        <f>VLOOKUP(E516,'[1]Справочник МТР'!$A$2:$E$521,5,FALSE)</f>
        <v>ГОСТ 8732-78 ГОСТ 8731-74</v>
      </c>
      <c r="J516" s="23" t="s">
        <v>35</v>
      </c>
      <c r="K516" s="20">
        <v>5.0449999999999999</v>
      </c>
      <c r="L516" s="28">
        <v>93368.8</v>
      </c>
      <c r="M516" s="13">
        <v>471045.6</v>
      </c>
      <c r="N516" s="15"/>
      <c r="O516" s="15"/>
    </row>
    <row r="517" spans="1:15" ht="30" x14ac:dyDescent="0.25">
      <c r="A517" s="3">
        <v>512</v>
      </c>
      <c r="B517" s="3" t="s">
        <v>37</v>
      </c>
      <c r="C517" s="15"/>
      <c r="D517" s="15"/>
      <c r="E517" s="10" t="s">
        <v>485</v>
      </c>
      <c r="F517" s="15" t="str">
        <f>VLOOKUP(E517,'[1]Справочник МТР'!$A$2:$D$521,3,FALSE)</f>
        <v>Труба стальная бесшовная горячедеформированная</v>
      </c>
      <c r="G517" s="22" t="str">
        <f>VLOOKUP(E517,'[1]Справочник МТР'!$A$2:$D$521,4,FALSE)</f>
        <v>83х4</v>
      </c>
      <c r="H517" s="22" t="s">
        <v>994</v>
      </c>
      <c r="I517" s="16" t="str">
        <f>VLOOKUP(E517,'[1]Справочник МТР'!$A$2:$E$521,5,FALSE)</f>
        <v>ГОСТ 8732-78 ГОСТ 8731-74</v>
      </c>
      <c r="J517" s="23" t="s">
        <v>35</v>
      </c>
      <c r="K517" s="20">
        <v>10.43</v>
      </c>
      <c r="L517" s="28">
        <v>1507.33</v>
      </c>
      <c r="M517" s="13">
        <v>15721.45</v>
      </c>
      <c r="N517" s="15"/>
      <c r="O517" s="15"/>
    </row>
    <row r="518" spans="1:15" ht="30" x14ac:dyDescent="0.25">
      <c r="A518" s="3">
        <v>513</v>
      </c>
      <c r="B518" s="3" t="s">
        <v>37</v>
      </c>
      <c r="C518" s="15"/>
      <c r="D518" s="15"/>
      <c r="E518" s="10" t="s">
        <v>486</v>
      </c>
      <c r="F518" s="15" t="str">
        <f>VLOOKUP(E518,'[1]Справочник МТР'!$A$2:$D$521,3,FALSE)</f>
        <v>Труба стальная бесшовная холоднодеформированная</v>
      </c>
      <c r="G518" s="22" t="str">
        <f>VLOOKUP(E518,'[1]Справочник МТР'!$A$2:$D$521,4,FALSE)</f>
        <v>89х12х6000</v>
      </c>
      <c r="H518" s="22" t="s">
        <v>995</v>
      </c>
      <c r="I518" s="16" t="str">
        <f>VLOOKUP(E518,'[1]Справочник МТР'!$A$2:$E$521,5,FALSE)</f>
        <v>ГОСТ 8734-75 ГОСТ 8733-74</v>
      </c>
      <c r="J518" s="23" t="s">
        <v>35</v>
      </c>
      <c r="K518" s="20">
        <v>9.85</v>
      </c>
      <c r="L518" s="28">
        <v>3929.17</v>
      </c>
      <c r="M518" s="13">
        <v>38702.32</v>
      </c>
      <c r="N518" s="15"/>
      <c r="O518" s="15"/>
    </row>
    <row r="519" spans="1:15" ht="30" x14ac:dyDescent="0.25">
      <c r="A519" s="3">
        <v>514</v>
      </c>
      <c r="B519" s="3" t="s">
        <v>37</v>
      </c>
      <c r="C519" s="15"/>
      <c r="D519" s="15"/>
      <c r="E519" s="10" t="s">
        <v>486</v>
      </c>
      <c r="F519" s="15" t="str">
        <f>VLOOKUP(E519,'[1]Справочник МТР'!$A$2:$D$521,3,FALSE)</f>
        <v>Труба стальная бесшовная холоднодеформированная</v>
      </c>
      <c r="G519" s="22" t="str">
        <f>VLOOKUP(E519,'[1]Справочник МТР'!$A$2:$D$521,4,FALSE)</f>
        <v>89х12х6000</v>
      </c>
      <c r="H519" s="22" t="s">
        <v>995</v>
      </c>
      <c r="I519" s="16" t="str">
        <f>VLOOKUP(E519,'[1]Справочник МТР'!$A$2:$E$521,5,FALSE)</f>
        <v>ГОСТ 8734-75 ГОСТ 8733-74</v>
      </c>
      <c r="J519" s="23" t="s">
        <v>35</v>
      </c>
      <c r="K519" s="20">
        <v>33.450000000000003</v>
      </c>
      <c r="L519" s="28">
        <v>1640.31</v>
      </c>
      <c r="M519" s="13">
        <v>54868.37</v>
      </c>
      <c r="N519" s="15"/>
      <c r="O519" s="15"/>
    </row>
    <row r="520" spans="1:15" ht="30" x14ac:dyDescent="0.25">
      <c r="A520" s="3">
        <v>515</v>
      </c>
      <c r="B520" s="3" t="s">
        <v>37</v>
      </c>
      <c r="C520" s="15"/>
      <c r="D520" s="15"/>
      <c r="E520" s="10" t="s">
        <v>486</v>
      </c>
      <c r="F520" s="15" t="str">
        <f>VLOOKUP(E520,'[1]Справочник МТР'!$A$2:$D$521,3,FALSE)</f>
        <v>Труба стальная бесшовная холоднодеформированная</v>
      </c>
      <c r="G520" s="22" t="str">
        <f>VLOOKUP(E520,'[1]Справочник МТР'!$A$2:$D$521,4,FALSE)</f>
        <v>89х12х6000</v>
      </c>
      <c r="H520" s="22" t="s">
        <v>995</v>
      </c>
      <c r="I520" s="16" t="str">
        <f>VLOOKUP(E520,'[1]Справочник МТР'!$A$2:$E$521,5,FALSE)</f>
        <v>ГОСТ 8734-75 ГОСТ 8733-74</v>
      </c>
      <c r="J520" s="23" t="s">
        <v>35</v>
      </c>
      <c r="K520" s="20">
        <v>21.55</v>
      </c>
      <c r="L520" s="28">
        <v>1640.32</v>
      </c>
      <c r="M520" s="13">
        <v>35348.9</v>
      </c>
      <c r="N520" s="15"/>
      <c r="O520" s="15"/>
    </row>
    <row r="521" spans="1:15" ht="30" x14ac:dyDescent="0.25">
      <c r="A521" s="3">
        <v>516</v>
      </c>
      <c r="B521" s="3" t="s">
        <v>37</v>
      </c>
      <c r="C521" s="15"/>
      <c r="D521" s="15"/>
      <c r="E521" s="10" t="s">
        <v>486</v>
      </c>
      <c r="F521" s="15" t="str">
        <f>VLOOKUP(E521,'[1]Справочник МТР'!$A$2:$D$521,3,FALSE)</f>
        <v>Труба стальная бесшовная холоднодеформированная</v>
      </c>
      <c r="G521" s="22" t="str">
        <f>VLOOKUP(E521,'[1]Справочник МТР'!$A$2:$D$521,4,FALSE)</f>
        <v>89х12х6000</v>
      </c>
      <c r="H521" s="22" t="s">
        <v>995</v>
      </c>
      <c r="I521" s="16" t="str">
        <f>VLOOKUP(E521,'[1]Справочник МТР'!$A$2:$E$521,5,FALSE)</f>
        <v>ГОСТ 8734-75 ГОСТ 8733-74</v>
      </c>
      <c r="J521" s="23" t="s">
        <v>35</v>
      </c>
      <c r="K521" s="20">
        <v>22.64</v>
      </c>
      <c r="L521" s="28">
        <v>1593.95</v>
      </c>
      <c r="M521" s="13">
        <v>36087.03</v>
      </c>
      <c r="N521" s="15"/>
      <c r="O521" s="15"/>
    </row>
    <row r="522" spans="1:15" x14ac:dyDescent="0.25">
      <c r="A522" s="3">
        <v>517</v>
      </c>
      <c r="B522" s="3" t="s">
        <v>37</v>
      </c>
      <c r="C522" s="15"/>
      <c r="D522" s="15"/>
      <c r="E522" s="10" t="s">
        <v>487</v>
      </c>
      <c r="F522" s="15" t="str">
        <f>VLOOKUP(E522,'[1]Справочник МТР'!$A$2:$D$521,3,FALSE)</f>
        <v>Труба фановая</v>
      </c>
      <c r="G522" s="22" t="str">
        <f>VLOOKUP(E522,'[1]Справочник МТР'!$A$2:$D$521,4,FALSE)</f>
        <v>К828</v>
      </c>
      <c r="H522" s="22" t="s">
        <v>996</v>
      </c>
      <c r="I522" s="16" t="str">
        <f>VLOOKUP(E522,'[1]Справочник МТР'!$A$2:$E$521,5,FALSE)</f>
        <v/>
      </c>
      <c r="J522" s="23" t="s">
        <v>24</v>
      </c>
      <c r="K522" s="20">
        <v>3</v>
      </c>
      <c r="L522" s="28">
        <v>187.7</v>
      </c>
      <c r="M522" s="13">
        <v>563.1</v>
      </c>
      <c r="N522" s="15"/>
      <c r="O522" s="15"/>
    </row>
    <row r="523" spans="1:15" x14ac:dyDescent="0.25">
      <c r="A523" s="3">
        <v>518</v>
      </c>
      <c r="B523" s="3" t="s">
        <v>37</v>
      </c>
      <c r="C523" s="15"/>
      <c r="D523" s="15"/>
      <c r="E523" s="10" t="s">
        <v>488</v>
      </c>
      <c r="F523" s="15" t="str">
        <f>VLOOKUP(E523,'[1]Справочник МТР'!$A$2:$D$521,3,FALSE)</f>
        <v>Трубка</v>
      </c>
      <c r="G523" s="22" t="str">
        <f>VLOOKUP(E523,'[1]Справочник МТР'!$A$2:$D$521,4,FALSE)</f>
        <v>ТВ-40</v>
      </c>
      <c r="H523" s="22" t="s">
        <v>997</v>
      </c>
      <c r="I523" s="16" t="str">
        <f>VLOOKUP(E523,'[1]Справочник МТР'!$A$2:$E$521,5,FALSE)</f>
        <v/>
      </c>
      <c r="J523" s="23" t="s">
        <v>1061</v>
      </c>
      <c r="K523" s="20">
        <v>4.4000000000000004</v>
      </c>
      <c r="L523" s="28">
        <v>7.7</v>
      </c>
      <c r="M523" s="13">
        <v>33.880000000000003</v>
      </c>
      <c r="N523" s="15"/>
      <c r="O523" s="15"/>
    </row>
    <row r="524" spans="1:15" x14ac:dyDescent="0.25">
      <c r="A524" s="3">
        <v>519</v>
      </c>
      <c r="B524" s="3" t="s">
        <v>37</v>
      </c>
      <c r="C524" s="15"/>
      <c r="D524" s="15"/>
      <c r="E524" s="10" t="s">
        <v>488</v>
      </c>
      <c r="F524" s="15" t="str">
        <f>VLOOKUP(E524,'[1]Справочник МТР'!$A$2:$D$521,3,FALSE)</f>
        <v>Трубка</v>
      </c>
      <c r="G524" s="22" t="str">
        <f>VLOOKUP(E524,'[1]Справочник МТР'!$A$2:$D$521,4,FALSE)</f>
        <v>ТВ-40</v>
      </c>
      <c r="H524" s="22" t="s">
        <v>997</v>
      </c>
      <c r="I524" s="16" t="str">
        <f>VLOOKUP(E524,'[1]Справочник МТР'!$A$2:$E$521,5,FALSE)</f>
        <v/>
      </c>
      <c r="J524" s="23" t="s">
        <v>1061</v>
      </c>
      <c r="K524" s="20">
        <v>60.1</v>
      </c>
      <c r="L524" s="28">
        <v>7.7</v>
      </c>
      <c r="M524" s="13">
        <v>462.77</v>
      </c>
      <c r="N524" s="15"/>
      <c r="O524" s="15"/>
    </row>
    <row r="525" spans="1:15" ht="30" x14ac:dyDescent="0.25">
      <c r="A525" s="3">
        <v>520</v>
      </c>
      <c r="B525" s="3" t="s">
        <v>37</v>
      </c>
      <c r="C525" s="15"/>
      <c r="D525" s="15"/>
      <c r="E525" s="10" t="s">
        <v>489</v>
      </c>
      <c r="F525" s="15" t="str">
        <f>VLOOKUP(E525,'[1]Справочник МТР'!$A$2:$D$521,3,FALSE)</f>
        <v>Трубка управления воздушной заслонкой</v>
      </c>
      <c r="G525" s="22" t="str">
        <f>VLOOKUP(E525,'[1]Справочник МТР'!$A$2:$D$521,4,FALSE)</f>
        <v>KSO 50/70</v>
      </c>
      <c r="H525" s="22" t="s">
        <v>998</v>
      </c>
      <c r="I525" s="16" t="str">
        <f>VLOOKUP(E525,'[1]Справочник МТР'!$A$2:$E$521,5,FALSE)</f>
        <v/>
      </c>
      <c r="J525" s="23" t="s">
        <v>24</v>
      </c>
      <c r="K525" s="20">
        <v>1</v>
      </c>
      <c r="L525" s="28">
        <v>403.87</v>
      </c>
      <c r="M525" s="13">
        <v>403.87</v>
      </c>
      <c r="N525" s="15"/>
      <c r="O525" s="15"/>
    </row>
    <row r="526" spans="1:15" x14ac:dyDescent="0.25">
      <c r="A526" s="3">
        <v>521</v>
      </c>
      <c r="B526" s="3" t="s">
        <v>37</v>
      </c>
      <c r="C526" s="15"/>
      <c r="D526" s="15"/>
      <c r="E526" s="10" t="s">
        <v>490</v>
      </c>
      <c r="F526" s="15" t="str">
        <f>VLOOKUP(E526,'[1]Справочник МТР'!$A$2:$D$521,3,FALSE)</f>
        <v>Трубопровод к топливному насосу</v>
      </c>
      <c r="G526" s="22" t="str">
        <f>VLOOKUP(E526,'[1]Справочник МТР'!$A$2:$D$521,4,FALSE)</f>
        <v/>
      </c>
      <c r="H526" s="22" t="s">
        <v>999</v>
      </c>
      <c r="I526" s="16" t="str">
        <f>VLOOKUP(E526,'[1]Справочник МТР'!$A$2:$E$521,5,FALSE)</f>
        <v/>
      </c>
      <c r="J526" s="23" t="s">
        <v>24</v>
      </c>
      <c r="K526" s="20">
        <v>3</v>
      </c>
      <c r="L526" s="28">
        <v>1200</v>
      </c>
      <c r="M526" s="13">
        <v>3600</v>
      </c>
      <c r="N526" s="15"/>
      <c r="O526" s="15"/>
    </row>
    <row r="527" spans="1:15" x14ac:dyDescent="0.25">
      <c r="A527" s="3">
        <v>522</v>
      </c>
      <c r="B527" s="3" t="s">
        <v>37</v>
      </c>
      <c r="C527" s="15"/>
      <c r="D527" s="15"/>
      <c r="E527" s="10" t="s">
        <v>491</v>
      </c>
      <c r="F527" s="15" t="str">
        <f>VLOOKUP(E527,'[1]Справочник МТР'!$A$2:$D$521,3,FALSE)</f>
        <v>Турбокомпрессор</v>
      </c>
      <c r="G527" s="22" t="str">
        <f>VLOOKUP(E527,'[1]Справочник МТР'!$A$2:$D$521,4,FALSE)</f>
        <v/>
      </c>
      <c r="H527" s="22" t="s">
        <v>1000</v>
      </c>
      <c r="I527" s="16" t="str">
        <f>VLOOKUP(E527,'[1]Справочник МТР'!$A$2:$E$521,5,FALSE)</f>
        <v/>
      </c>
      <c r="J527" s="23" t="s">
        <v>24</v>
      </c>
      <c r="K527" s="20">
        <v>2</v>
      </c>
      <c r="L527" s="28">
        <v>27916.67</v>
      </c>
      <c r="M527" s="13">
        <v>55833.34</v>
      </c>
      <c r="N527" s="15"/>
      <c r="O527" s="15"/>
    </row>
    <row r="528" spans="1:15" ht="30" x14ac:dyDescent="0.25">
      <c r="A528" s="3">
        <v>523</v>
      </c>
      <c r="B528" s="3" t="s">
        <v>37</v>
      </c>
      <c r="C528" s="15"/>
      <c r="D528" s="15"/>
      <c r="E528" s="10" t="s">
        <v>492</v>
      </c>
      <c r="F528" s="15" t="str">
        <f>VLOOKUP(E528,'[1]Справочник МТР'!$A$2:$D$521,3,FALSE)</f>
        <v>Уголок</v>
      </c>
      <c r="G528" s="22" t="str">
        <f>VLOOKUP(E528,'[1]Справочник МТР'!$A$2:$D$521,4,FALSE)</f>
        <v>63х63х5</v>
      </c>
      <c r="H528" s="22" t="s">
        <v>1001</v>
      </c>
      <c r="I528" s="16" t="str">
        <f>VLOOKUP(E528,'[1]Справочник МТР'!$A$2:$E$521,5,FALSE)</f>
        <v>ГОСТ 8509-93 ГОСТ 535-2005</v>
      </c>
      <c r="J528" s="23" t="s">
        <v>34</v>
      </c>
      <c r="K528" s="20">
        <v>60</v>
      </c>
      <c r="L528" s="28">
        <v>58.36</v>
      </c>
      <c r="M528" s="13">
        <v>3501.6</v>
      </c>
      <c r="N528" s="15"/>
      <c r="O528" s="15"/>
    </row>
    <row r="529" spans="1:15" ht="30" x14ac:dyDescent="0.25">
      <c r="A529" s="3">
        <v>524</v>
      </c>
      <c r="B529" s="3" t="s">
        <v>37</v>
      </c>
      <c r="C529" s="15"/>
      <c r="D529" s="15"/>
      <c r="E529" s="10" t="s">
        <v>493</v>
      </c>
      <c r="F529" s="15" t="str">
        <f>VLOOKUP(E529,'[1]Справочник МТР'!$A$2:$D$521,3,FALSE)</f>
        <v>Уголок полипропиленовый</v>
      </c>
      <c r="G529" s="22" t="str">
        <f>VLOOKUP(E529,'[1]Справочник МТР'!$A$2:$D$521,4,FALSE)</f>
        <v>Энкор</v>
      </c>
      <c r="H529" s="22" t="s">
        <v>1002</v>
      </c>
      <c r="I529" s="16" t="str">
        <f>VLOOKUP(E529,'[1]Справочник МТР'!$A$2:$E$521,5,FALSE)</f>
        <v/>
      </c>
      <c r="J529" s="23" t="s">
        <v>24</v>
      </c>
      <c r="K529" s="20">
        <v>11</v>
      </c>
      <c r="L529" s="28">
        <v>8.25</v>
      </c>
      <c r="M529" s="13">
        <v>90.75</v>
      </c>
      <c r="N529" s="15"/>
      <c r="O529" s="15"/>
    </row>
    <row r="530" spans="1:15" ht="30" x14ac:dyDescent="0.25">
      <c r="A530" s="3">
        <v>525</v>
      </c>
      <c r="B530" s="3" t="s">
        <v>37</v>
      </c>
      <c r="C530" s="15"/>
      <c r="D530" s="15"/>
      <c r="E530" s="10" t="s">
        <v>494</v>
      </c>
      <c r="F530" s="15" t="str">
        <f>VLOOKUP(E530,'[1]Справочник МТР'!$A$2:$D$521,3,FALSE)</f>
        <v>Уголок равнополочный</v>
      </c>
      <c r="G530" s="22" t="str">
        <f>VLOOKUP(E530,'[1]Справочник МТР'!$A$2:$D$521,4,FALSE)</f>
        <v>В-160х160х10</v>
      </c>
      <c r="H530" s="22" t="s">
        <v>1003</v>
      </c>
      <c r="I530" s="16" t="str">
        <f>VLOOKUP(E530,'[1]Справочник МТР'!$A$2:$E$521,5,FALSE)</f>
        <v>ГОСТ 8509-93 ГОСТ 535-2005</v>
      </c>
      <c r="J530" s="23" t="s">
        <v>34</v>
      </c>
      <c r="K530" s="20">
        <v>550.17700000000002</v>
      </c>
      <c r="L530" s="28">
        <v>53.47</v>
      </c>
      <c r="M530" s="13">
        <v>29417.96</v>
      </c>
      <c r="N530" s="15"/>
      <c r="O530" s="15"/>
    </row>
    <row r="531" spans="1:15" x14ac:dyDescent="0.25">
      <c r="A531" s="3">
        <v>526</v>
      </c>
      <c r="B531" s="3" t="s">
        <v>37</v>
      </c>
      <c r="C531" s="15"/>
      <c r="D531" s="15"/>
      <c r="E531" s="10" t="s">
        <v>495</v>
      </c>
      <c r="F531" s="15" t="str">
        <f>VLOOKUP(E531,'[1]Справочник МТР'!$A$2:$D$521,3,FALSE)</f>
        <v>Угольник</v>
      </c>
      <c r="G531" s="22" t="str">
        <f>VLOOKUP(E531,'[1]Справочник МТР'!$A$2:$D$521,4,FALSE)</f>
        <v>90-1-Ц-32</v>
      </c>
      <c r="H531" s="22" t="s">
        <v>1004</v>
      </c>
      <c r="I531" s="16" t="str">
        <f>VLOOKUP(E531,'[1]Справочник МТР'!$A$2:$E$521,5,FALSE)</f>
        <v>ГОСТ 8946-75</v>
      </c>
      <c r="J531" s="23" t="s">
        <v>24</v>
      </c>
      <c r="K531" s="20">
        <v>36</v>
      </c>
      <c r="L531" s="28">
        <v>183.6</v>
      </c>
      <c r="M531" s="13">
        <v>6609.6</v>
      </c>
      <c r="N531" s="15"/>
      <c r="O531" s="15"/>
    </row>
    <row r="532" spans="1:15" x14ac:dyDescent="0.25">
      <c r="A532" s="3">
        <v>527</v>
      </c>
      <c r="B532" s="3" t="s">
        <v>37</v>
      </c>
      <c r="C532" s="15"/>
      <c r="D532" s="15"/>
      <c r="E532" s="10" t="s">
        <v>495</v>
      </c>
      <c r="F532" s="15" t="str">
        <f>VLOOKUP(E532,'[1]Справочник МТР'!$A$2:$D$521,3,FALSE)</f>
        <v>Угольник</v>
      </c>
      <c r="G532" s="22" t="str">
        <f>VLOOKUP(E532,'[1]Справочник МТР'!$A$2:$D$521,4,FALSE)</f>
        <v>90-1-Ц-32</v>
      </c>
      <c r="H532" s="22" t="s">
        <v>1004</v>
      </c>
      <c r="I532" s="16" t="str">
        <f>VLOOKUP(E532,'[1]Справочник МТР'!$A$2:$E$521,5,FALSE)</f>
        <v>ГОСТ 8946-75</v>
      </c>
      <c r="J532" s="23" t="s">
        <v>24</v>
      </c>
      <c r="K532" s="20">
        <v>45</v>
      </c>
      <c r="L532" s="28">
        <v>183.6</v>
      </c>
      <c r="M532" s="13">
        <v>8262</v>
      </c>
      <c r="N532" s="15"/>
      <c r="O532" s="15"/>
    </row>
    <row r="533" spans="1:15" x14ac:dyDescent="0.25">
      <c r="A533" s="3">
        <v>528</v>
      </c>
      <c r="B533" s="3" t="s">
        <v>37</v>
      </c>
      <c r="C533" s="15"/>
      <c r="D533" s="15"/>
      <c r="E533" s="10" t="s">
        <v>496</v>
      </c>
      <c r="F533" s="15" t="str">
        <f>VLOOKUP(E533,'[1]Справочник МТР'!$A$2:$D$521,3,FALSE)</f>
        <v>Указатель давления</v>
      </c>
      <c r="G533" s="22" t="str">
        <f>VLOOKUP(E533,'[1]Справочник МТР'!$A$2:$D$521,4,FALSE)</f>
        <v>УД-800</v>
      </c>
      <c r="H533" s="22" t="s">
        <v>1005</v>
      </c>
      <c r="I533" s="16" t="str">
        <f>VLOOKUP(E533,'[1]Справочник МТР'!$A$2:$E$521,5,FALSE)</f>
        <v/>
      </c>
      <c r="J533" s="23" t="s">
        <v>24</v>
      </c>
      <c r="K533" s="20">
        <v>1</v>
      </c>
      <c r="L533" s="28">
        <v>3389.83</v>
      </c>
      <c r="M533" s="13">
        <v>3389.83</v>
      </c>
      <c r="N533" s="15"/>
      <c r="O533" s="15"/>
    </row>
    <row r="534" spans="1:15" ht="30" x14ac:dyDescent="0.25">
      <c r="A534" s="3">
        <v>529</v>
      </c>
      <c r="B534" s="3" t="s">
        <v>37</v>
      </c>
      <c r="C534" s="15"/>
      <c r="D534" s="15"/>
      <c r="E534" s="10" t="s">
        <v>497</v>
      </c>
      <c r="F534" s="15" t="str">
        <f>VLOOKUP(E534,'[1]Справочник МТР'!$A$2:$D$521,3,FALSE)</f>
        <v>Уплотнение штуцера форсунки</v>
      </c>
      <c r="G534" s="22" t="str">
        <f>VLOOKUP(E534,'[1]Справочник МТР'!$A$2:$D$521,4,FALSE)</f>
        <v/>
      </c>
      <c r="H534" s="22" t="s">
        <v>1006</v>
      </c>
      <c r="I534" s="16" t="str">
        <f>VLOOKUP(E534,'[1]Справочник МТР'!$A$2:$E$521,5,FALSE)</f>
        <v/>
      </c>
      <c r="J534" s="23" t="s">
        <v>24</v>
      </c>
      <c r="K534" s="20">
        <v>12</v>
      </c>
      <c r="L534" s="28">
        <v>62.71</v>
      </c>
      <c r="M534" s="13">
        <v>752.52</v>
      </c>
      <c r="N534" s="15"/>
      <c r="O534" s="15"/>
    </row>
    <row r="535" spans="1:15" ht="30" x14ac:dyDescent="0.25">
      <c r="A535" s="3">
        <v>530</v>
      </c>
      <c r="B535" s="3" t="s">
        <v>37</v>
      </c>
      <c r="C535" s="15"/>
      <c r="D535" s="15"/>
      <c r="E535" s="10" t="s">
        <v>498</v>
      </c>
      <c r="F535" s="15" t="str">
        <f>VLOOKUP(E535,'[1]Справочник МТР'!$A$2:$D$521,3,FALSE)</f>
        <v>Уплотнитель оконный</v>
      </c>
      <c r="G535" s="22" t="str">
        <f>VLOOKUP(E535,'[1]Справочник МТР'!$A$2:$D$521,4,FALSE)</f>
        <v/>
      </c>
      <c r="H535" s="22" t="s">
        <v>1007</v>
      </c>
      <c r="I535" s="16" t="str">
        <f>VLOOKUP(E535,'[1]Справочник МТР'!$A$2:$E$521,5,FALSE)</f>
        <v>ТУ 2245-005-85994315-2009</v>
      </c>
      <c r="J535" s="23" t="s">
        <v>35</v>
      </c>
      <c r="K535" s="20">
        <v>24</v>
      </c>
      <c r="L535" s="28">
        <v>5.96</v>
      </c>
      <c r="M535" s="13">
        <v>143.04</v>
      </c>
      <c r="N535" s="15"/>
      <c r="O535" s="15"/>
    </row>
    <row r="536" spans="1:15" ht="30" x14ac:dyDescent="0.25">
      <c r="A536" s="3">
        <v>531</v>
      </c>
      <c r="B536" s="3" t="s">
        <v>37</v>
      </c>
      <c r="C536" s="15"/>
      <c r="D536" s="15"/>
      <c r="E536" s="10" t="s">
        <v>498</v>
      </c>
      <c r="F536" s="15" t="str">
        <f>VLOOKUP(E536,'[1]Справочник МТР'!$A$2:$D$521,3,FALSE)</f>
        <v>Уплотнитель оконный</v>
      </c>
      <c r="G536" s="22" t="str">
        <f>VLOOKUP(E536,'[1]Справочник МТР'!$A$2:$D$521,4,FALSE)</f>
        <v/>
      </c>
      <c r="H536" s="22" t="s">
        <v>1007</v>
      </c>
      <c r="I536" s="16" t="str">
        <f>VLOOKUP(E536,'[1]Справочник МТР'!$A$2:$E$521,5,FALSE)</f>
        <v>ТУ 2245-005-85994315-2009</v>
      </c>
      <c r="J536" s="23" t="s">
        <v>35</v>
      </c>
      <c r="K536" s="20">
        <v>48</v>
      </c>
      <c r="L536" s="28">
        <v>5.96</v>
      </c>
      <c r="M536" s="13">
        <v>286.08</v>
      </c>
      <c r="N536" s="15"/>
      <c r="O536" s="15"/>
    </row>
    <row r="537" spans="1:15" x14ac:dyDescent="0.25">
      <c r="A537" s="3">
        <v>532</v>
      </c>
      <c r="B537" s="3" t="s">
        <v>37</v>
      </c>
      <c r="C537" s="15"/>
      <c r="D537" s="15"/>
      <c r="E537" s="10" t="s">
        <v>499</v>
      </c>
      <c r="F537" s="15" t="str">
        <f>VLOOKUP(E537,'[1]Справочник МТР'!$A$2:$D$521,3,FALSE)</f>
        <v>Упор бортовой</v>
      </c>
      <c r="G537" s="22" t="str">
        <f>VLOOKUP(E537,'[1]Справочник МТР'!$A$2:$D$521,4,FALSE)</f>
        <v/>
      </c>
      <c r="H537" s="22" t="s">
        <v>1008</v>
      </c>
      <c r="I537" s="16" t="str">
        <f>VLOOKUP(E537,'[1]Справочник МТР'!$A$2:$E$521,5,FALSE)</f>
        <v/>
      </c>
      <c r="J537" s="23" t="s">
        <v>24</v>
      </c>
      <c r="K537" s="20">
        <v>9</v>
      </c>
      <c r="L537" s="28">
        <v>3205.44</v>
      </c>
      <c r="M537" s="13">
        <v>28848.959999999999</v>
      </c>
      <c r="N537" s="15"/>
      <c r="O537" s="15"/>
    </row>
    <row r="538" spans="1:15" ht="30" x14ac:dyDescent="0.25">
      <c r="A538" s="3">
        <v>533</v>
      </c>
      <c r="B538" s="3" t="s">
        <v>37</v>
      </c>
      <c r="C538" s="15"/>
      <c r="D538" s="15"/>
      <c r="E538" s="10" t="s">
        <v>500</v>
      </c>
      <c r="F538" s="15" t="str">
        <f>VLOOKUP(E538,'[1]Справочник МТР'!$A$2:$D$521,3,FALSE)</f>
        <v>Устройство для крепления якорной цепи</v>
      </c>
      <c r="G538" s="22" t="str">
        <f>VLOOKUP(E538,'[1]Справочник МТР'!$A$2:$D$521,4,FALSE)</f>
        <v/>
      </c>
      <c r="H538" s="22" t="s">
        <v>1009</v>
      </c>
      <c r="I538" s="16" t="str">
        <f>VLOOKUP(E538,'[1]Справочник МТР'!$A$2:$E$521,5,FALSE)</f>
        <v/>
      </c>
      <c r="J538" s="23" t="s">
        <v>24</v>
      </c>
      <c r="K538" s="20">
        <v>2</v>
      </c>
      <c r="L538" s="28">
        <v>10868.69</v>
      </c>
      <c r="M538" s="13">
        <v>21737.38</v>
      </c>
      <c r="N538" s="15"/>
      <c r="O538" s="15"/>
    </row>
    <row r="539" spans="1:15" x14ac:dyDescent="0.25">
      <c r="A539" s="3">
        <v>534</v>
      </c>
      <c r="B539" s="3" t="s">
        <v>37</v>
      </c>
      <c r="C539" s="15"/>
      <c r="D539" s="15"/>
      <c r="E539" s="10" t="s">
        <v>501</v>
      </c>
      <c r="F539" s="15" t="str">
        <f>VLOOKUP(E539,'[1]Справочник МТР'!$A$2:$D$521,3,FALSE)</f>
        <v>Фиксатор</v>
      </c>
      <c r="G539" s="22" t="str">
        <f>VLOOKUP(E539,'[1]Справочник МТР'!$A$2:$D$521,4,FALSE)</f>
        <v/>
      </c>
      <c r="H539" s="22" t="s">
        <v>1010</v>
      </c>
      <c r="I539" s="16" t="str">
        <f>VLOOKUP(E539,'[1]Справочник МТР'!$A$2:$E$521,5,FALSE)</f>
        <v/>
      </c>
      <c r="J539" s="23" t="s">
        <v>24</v>
      </c>
      <c r="K539" s="20">
        <v>5</v>
      </c>
      <c r="L539" s="28">
        <v>3568.52</v>
      </c>
      <c r="M539" s="13">
        <v>17842.599999999999</v>
      </c>
      <c r="N539" s="15"/>
      <c r="O539" s="15"/>
    </row>
    <row r="540" spans="1:15" ht="45" x14ac:dyDescent="0.25">
      <c r="A540" s="3">
        <v>535</v>
      </c>
      <c r="B540" s="3" t="s">
        <v>37</v>
      </c>
      <c r="C540" s="15"/>
      <c r="D540" s="15"/>
      <c r="E540" s="10" t="s">
        <v>502</v>
      </c>
      <c r="F540" s="15" t="str">
        <f>VLOOKUP(E540,'[1]Справочник МТР'!$A$2:$D$521,3,FALSE)</f>
        <v>Фиксатор торцевой</v>
      </c>
      <c r="G540" s="22" t="str">
        <f>VLOOKUP(E540,'[1]Справочник МТР'!$A$2:$D$521,4,FALSE)</f>
        <v>Quadro, BTO</v>
      </c>
      <c r="H540" s="22" t="s">
        <v>1011</v>
      </c>
      <c r="I540" s="16" t="str">
        <f>VLOOKUP(E540,'[1]Справочник МТР'!$A$2:$E$521,5,FALSE)</f>
        <v/>
      </c>
      <c r="J540" s="23" t="s">
        <v>24</v>
      </c>
      <c r="K540" s="20">
        <v>25</v>
      </c>
      <c r="L540" s="28">
        <v>53.09</v>
      </c>
      <c r="M540" s="13">
        <v>1327.25</v>
      </c>
      <c r="N540" s="15"/>
      <c r="O540" s="15"/>
    </row>
    <row r="541" spans="1:15" ht="45" x14ac:dyDescent="0.25">
      <c r="A541" s="3">
        <v>536</v>
      </c>
      <c r="B541" s="3" t="s">
        <v>37</v>
      </c>
      <c r="C541" s="15"/>
      <c r="D541" s="15"/>
      <c r="E541" s="10" t="s">
        <v>502</v>
      </c>
      <c r="F541" s="15" t="str">
        <f>VLOOKUP(E541,'[1]Справочник МТР'!$A$2:$D$521,3,FALSE)</f>
        <v>Фиксатор торцевой</v>
      </c>
      <c r="G541" s="22" t="str">
        <f>VLOOKUP(E541,'[1]Справочник МТР'!$A$2:$D$521,4,FALSE)</f>
        <v>Quadro, BTO</v>
      </c>
      <c r="H541" s="22" t="s">
        <v>1011</v>
      </c>
      <c r="I541" s="16" t="str">
        <f>VLOOKUP(E541,'[1]Справочник МТР'!$A$2:$E$521,5,FALSE)</f>
        <v/>
      </c>
      <c r="J541" s="23" t="s">
        <v>24</v>
      </c>
      <c r="K541" s="20">
        <v>3</v>
      </c>
      <c r="L541" s="28">
        <v>55</v>
      </c>
      <c r="M541" s="13">
        <v>165</v>
      </c>
      <c r="N541" s="15"/>
      <c r="O541" s="15"/>
    </row>
    <row r="542" spans="1:15" ht="45" x14ac:dyDescent="0.25">
      <c r="A542" s="3">
        <v>537</v>
      </c>
      <c r="B542" s="3" t="s">
        <v>37</v>
      </c>
      <c r="C542" s="15"/>
      <c r="D542" s="15"/>
      <c r="E542" s="10" t="s">
        <v>503</v>
      </c>
      <c r="F542" s="15" t="str">
        <f>VLOOKUP(E542,'[1]Справочник МТР'!$A$2:$D$521,3,FALSE)</f>
        <v>Флюс сварочный</v>
      </c>
      <c r="G542" s="22" t="str">
        <f>VLOOKUP(E542,'[1]Справочник МТР'!$A$2:$D$521,4,FALSE)</f>
        <v>АН-20С</v>
      </c>
      <c r="H542" s="22" t="s">
        <v>1012</v>
      </c>
      <c r="I542" s="16" t="str">
        <f>VLOOKUP(E542,'[1]Справочник МТР'!$A$2:$E$521,5,FALSE)</f>
        <v>ГОСТ 9087-81</v>
      </c>
      <c r="J542" s="23" t="s">
        <v>34</v>
      </c>
      <c r="K542" s="20">
        <v>180</v>
      </c>
      <c r="L542" s="28">
        <v>285.95999999999998</v>
      </c>
      <c r="M542" s="13">
        <v>51472.800000000003</v>
      </c>
      <c r="N542" s="15"/>
      <c r="O542" s="15"/>
    </row>
    <row r="543" spans="1:15" ht="45" x14ac:dyDescent="0.25">
      <c r="A543" s="3">
        <v>538</v>
      </c>
      <c r="B543" s="3" t="s">
        <v>37</v>
      </c>
      <c r="C543" s="15"/>
      <c r="D543" s="15"/>
      <c r="E543" s="10" t="s">
        <v>503</v>
      </c>
      <c r="F543" s="15" t="str">
        <f>VLOOKUP(E543,'[1]Справочник МТР'!$A$2:$D$521,3,FALSE)</f>
        <v>Флюс сварочный</v>
      </c>
      <c r="G543" s="22" t="str">
        <f>VLOOKUP(E543,'[1]Справочник МТР'!$A$2:$D$521,4,FALSE)</f>
        <v>АН-20С</v>
      </c>
      <c r="H543" s="22" t="s">
        <v>1012</v>
      </c>
      <c r="I543" s="16" t="str">
        <f>VLOOKUP(E543,'[1]Справочник МТР'!$A$2:$E$521,5,FALSE)</f>
        <v>ГОСТ 9087-81</v>
      </c>
      <c r="J543" s="23" t="s">
        <v>34</v>
      </c>
      <c r="K543" s="20">
        <v>343</v>
      </c>
      <c r="L543" s="28">
        <v>42.99</v>
      </c>
      <c r="M543" s="13">
        <v>14745.57</v>
      </c>
      <c r="N543" s="15"/>
      <c r="O543" s="15"/>
    </row>
    <row r="544" spans="1:15" ht="45" x14ac:dyDescent="0.25">
      <c r="A544" s="3">
        <v>539</v>
      </c>
      <c r="B544" s="3" t="s">
        <v>37</v>
      </c>
      <c r="C544" s="15"/>
      <c r="D544" s="15"/>
      <c r="E544" s="10" t="s">
        <v>504</v>
      </c>
      <c r="F544" s="15" t="str">
        <f>VLOOKUP(E544,'[1]Справочник МТР'!$A$2:$D$521,3,FALSE)</f>
        <v>Фонарь светодиодный</v>
      </c>
      <c r="G544" s="22" t="str">
        <f>VLOOKUP(E544,'[1]Справочник МТР'!$A$2:$D$521,4,FALSE)</f>
        <v>NPT-CP05-ACCU</v>
      </c>
      <c r="H544" s="22" t="s">
        <v>1013</v>
      </c>
      <c r="I544" s="16" t="str">
        <f>VLOOKUP(E544,'[1]Справочник МТР'!$A$2:$E$521,5,FALSE)</f>
        <v/>
      </c>
      <c r="J544" s="23" t="s">
        <v>24</v>
      </c>
      <c r="K544" s="20">
        <v>1</v>
      </c>
      <c r="L544" s="28">
        <v>358.72</v>
      </c>
      <c r="M544" s="13">
        <v>358.72</v>
      </c>
      <c r="N544" s="15"/>
      <c r="O544" s="15"/>
    </row>
    <row r="545" spans="1:15" x14ac:dyDescent="0.25">
      <c r="A545" s="3">
        <v>540</v>
      </c>
      <c r="B545" s="3" t="s">
        <v>37</v>
      </c>
      <c r="C545" s="15"/>
      <c r="D545" s="15"/>
      <c r="E545" s="10" t="s">
        <v>505</v>
      </c>
      <c r="F545" s="15" t="str">
        <f>VLOOKUP(E545,'[1]Справочник МТР'!$A$2:$D$521,3,FALSE)</f>
        <v>Фоторезистор</v>
      </c>
      <c r="G545" s="22" t="str">
        <f>VLOOKUP(E545,'[1]Справочник МТР'!$A$2:$D$521,4,FALSE)</f>
        <v>СФ2-6А</v>
      </c>
      <c r="H545" s="22" t="s">
        <v>1014</v>
      </c>
      <c r="I545" s="16" t="str">
        <f>VLOOKUP(E545,'[1]Справочник МТР'!$A$2:$E$521,5,FALSE)</f>
        <v/>
      </c>
      <c r="J545" s="23" t="s">
        <v>24</v>
      </c>
      <c r="K545" s="20">
        <v>4</v>
      </c>
      <c r="L545" s="28">
        <v>673.95</v>
      </c>
      <c r="M545" s="13">
        <v>2695.8</v>
      </c>
      <c r="N545" s="15"/>
      <c r="O545" s="15"/>
    </row>
    <row r="546" spans="1:15" ht="30" x14ac:dyDescent="0.25">
      <c r="A546" s="3">
        <v>541</v>
      </c>
      <c r="B546" s="3" t="s">
        <v>37</v>
      </c>
      <c r="C546" s="15"/>
      <c r="D546" s="15"/>
      <c r="E546" s="10" t="s">
        <v>506</v>
      </c>
      <c r="F546" s="15" t="str">
        <f>VLOOKUP(E546,'[1]Справочник МТР'!$A$2:$D$521,3,FALSE)</f>
        <v>Фреза дисковая</v>
      </c>
      <c r="G546" s="22" t="str">
        <f>VLOOKUP(E546,'[1]Справочник МТР'!$A$2:$D$521,4,FALSE)</f>
        <v>2240-0463</v>
      </c>
      <c r="H546" s="22" t="s">
        <v>1015</v>
      </c>
      <c r="I546" s="16" t="str">
        <f>VLOOKUP(E546,'[1]Справочник МТР'!$A$2:$E$521,5,FALSE)</f>
        <v>ГОСТ 28527-90</v>
      </c>
      <c r="J546" s="23" t="s">
        <v>24</v>
      </c>
      <c r="K546" s="20">
        <v>1</v>
      </c>
      <c r="L546" s="28">
        <v>3489.02</v>
      </c>
      <c r="M546" s="13">
        <v>3489.02</v>
      </c>
      <c r="N546" s="15"/>
      <c r="O546" s="15"/>
    </row>
    <row r="547" spans="1:15" ht="30" x14ac:dyDescent="0.25">
      <c r="A547" s="3">
        <v>542</v>
      </c>
      <c r="B547" s="3" t="s">
        <v>37</v>
      </c>
      <c r="C547" s="15"/>
      <c r="D547" s="15"/>
      <c r="E547" s="10" t="s">
        <v>507</v>
      </c>
      <c r="F547" s="15" t="str">
        <f>VLOOKUP(E547,'[1]Справочник МТР'!$A$2:$D$521,3,FALSE)</f>
        <v>Фреза концевая</v>
      </c>
      <c r="G547" s="22" t="str">
        <f>VLOOKUP(E547,'[1]Справочник МТР'!$A$2:$D$521,4,FALSE)</f>
        <v>2223-0001</v>
      </c>
      <c r="H547" s="22" t="s">
        <v>1016</v>
      </c>
      <c r="I547" s="16" t="str">
        <f>VLOOKUP(E547,'[1]Справочник МТР'!$A$2:$E$521,5,FALSE)</f>
        <v>ГОСТ 17026-71</v>
      </c>
      <c r="J547" s="23" t="s">
        <v>24</v>
      </c>
      <c r="K547" s="20">
        <v>10</v>
      </c>
      <c r="L547" s="28">
        <v>211</v>
      </c>
      <c r="M547" s="13">
        <v>2110</v>
      </c>
      <c r="N547" s="15"/>
      <c r="O547" s="15"/>
    </row>
    <row r="548" spans="1:15" ht="30" x14ac:dyDescent="0.25">
      <c r="A548" s="3">
        <v>543</v>
      </c>
      <c r="B548" s="3" t="s">
        <v>37</v>
      </c>
      <c r="C548" s="15"/>
      <c r="D548" s="15"/>
      <c r="E548" s="10" t="s">
        <v>508</v>
      </c>
      <c r="F548" s="15" t="str">
        <f>VLOOKUP(E548,'[1]Справочник МТР'!$A$2:$D$521,3,FALSE)</f>
        <v>Фреза шпоночная</v>
      </c>
      <c r="G548" s="22" t="str">
        <f>VLOOKUP(E548,'[1]Справочник МТР'!$A$2:$D$521,4,FALSE)</f>
        <v>2234-0383</v>
      </c>
      <c r="H548" s="22" t="s">
        <v>1017</v>
      </c>
      <c r="I548" s="16" t="str">
        <f>VLOOKUP(E548,'[1]Справочник МТР'!$A$2:$E$521,5,FALSE)</f>
        <v>ГОСТ 9140-78</v>
      </c>
      <c r="J548" s="23" t="s">
        <v>24</v>
      </c>
      <c r="K548" s="20">
        <v>1</v>
      </c>
      <c r="L548" s="28">
        <v>292.2</v>
      </c>
      <c r="M548" s="13">
        <v>292.2</v>
      </c>
      <c r="N548" s="15"/>
      <c r="O548" s="15"/>
    </row>
    <row r="549" spans="1:15" x14ac:dyDescent="0.25">
      <c r="A549" s="3">
        <v>544</v>
      </c>
      <c r="B549" s="3" t="s">
        <v>37</v>
      </c>
      <c r="C549" s="15"/>
      <c r="D549" s="15"/>
      <c r="E549" s="10" t="s">
        <v>509</v>
      </c>
      <c r="F549" s="15" t="str">
        <f>VLOOKUP(E549,'[1]Справочник МТР'!$A$2:$D$521,3,FALSE)</f>
        <v>Футорка</v>
      </c>
      <c r="G549" s="22" t="str">
        <f>VLOOKUP(E549,'[1]Справочник МТР'!$A$2:$D$521,4,FALSE)</f>
        <v>1 1/2"х2"</v>
      </c>
      <c r="H549" s="22" t="s">
        <v>1018</v>
      </c>
      <c r="I549" s="16" t="str">
        <f>VLOOKUP(E549,'[1]Справочник МТР'!$A$2:$E$521,5,FALSE)</f>
        <v/>
      </c>
      <c r="J549" s="23" t="s">
        <v>24</v>
      </c>
      <c r="K549" s="20">
        <v>1</v>
      </c>
      <c r="L549" s="28">
        <v>161.66999999999999</v>
      </c>
      <c r="M549" s="13">
        <v>161.66999999999999</v>
      </c>
      <c r="N549" s="15"/>
      <c r="O549" s="15"/>
    </row>
    <row r="550" spans="1:15" x14ac:dyDescent="0.25">
      <c r="A550" s="3">
        <v>545</v>
      </c>
      <c r="B550" s="3" t="s">
        <v>37</v>
      </c>
      <c r="C550" s="15"/>
      <c r="D550" s="15"/>
      <c r="E550" s="10" t="s">
        <v>509</v>
      </c>
      <c r="F550" s="15" t="str">
        <f>VLOOKUP(E550,'[1]Справочник МТР'!$A$2:$D$521,3,FALSE)</f>
        <v>Футорка</v>
      </c>
      <c r="G550" s="22" t="str">
        <f>VLOOKUP(E550,'[1]Справочник МТР'!$A$2:$D$521,4,FALSE)</f>
        <v>1 1/2"х2"</v>
      </c>
      <c r="H550" s="22" t="s">
        <v>1018</v>
      </c>
      <c r="I550" s="16" t="str">
        <f>VLOOKUP(E550,'[1]Справочник МТР'!$A$2:$E$521,5,FALSE)</f>
        <v/>
      </c>
      <c r="J550" s="23" t="s">
        <v>24</v>
      </c>
      <c r="K550" s="20">
        <v>1</v>
      </c>
      <c r="L550" s="28">
        <v>161.66999999999999</v>
      </c>
      <c r="M550" s="13">
        <v>161.66999999999999</v>
      </c>
      <c r="N550" s="15"/>
      <c r="O550" s="15"/>
    </row>
    <row r="551" spans="1:15" x14ac:dyDescent="0.25">
      <c r="A551" s="3">
        <v>546</v>
      </c>
      <c r="B551" s="3" t="s">
        <v>37</v>
      </c>
      <c r="C551" s="15"/>
      <c r="D551" s="15"/>
      <c r="E551" s="10" t="s">
        <v>510</v>
      </c>
      <c r="F551" s="15" t="str">
        <f>VLOOKUP(E551,'[1]Справочник МТР'!$A$2:$D$521,3,FALSE)</f>
        <v>Хомут</v>
      </c>
      <c r="G551" s="22" t="str">
        <f>VLOOKUP(E551,'[1]Справочник МТР'!$A$2:$D$521,4,FALSE)</f>
        <v>P6.6</v>
      </c>
      <c r="H551" s="22" t="s">
        <v>1019</v>
      </c>
      <c r="I551" s="16" t="str">
        <f>VLOOKUP(E551,'[1]Справочник МТР'!$A$2:$E$521,5,FALSE)</f>
        <v/>
      </c>
      <c r="J551" s="23" t="s">
        <v>1062</v>
      </c>
      <c r="K551" s="20">
        <v>16</v>
      </c>
      <c r="L551" s="28">
        <v>79.3</v>
      </c>
      <c r="M551" s="13">
        <v>1268.8</v>
      </c>
      <c r="N551" s="15"/>
      <c r="O551" s="15"/>
    </row>
    <row r="552" spans="1:15" ht="30" x14ac:dyDescent="0.25">
      <c r="A552" s="3">
        <v>547</v>
      </c>
      <c r="B552" s="3" t="s">
        <v>37</v>
      </c>
      <c r="C552" s="15"/>
      <c r="D552" s="15"/>
      <c r="E552" s="10" t="s">
        <v>511</v>
      </c>
      <c r="F552" s="15" t="str">
        <f>VLOOKUP(E552,'[1]Справочник МТР'!$A$2:$D$521,3,FALSE)</f>
        <v>Хомут</v>
      </c>
      <c r="G552" s="22" t="str">
        <f>VLOOKUP(E552,'[1]Справочник МТР'!$A$2:$D$521,4,FALSE)</f>
        <v>Экофикс 40-60мм/9 W1</v>
      </c>
      <c r="H552" s="22" t="s">
        <v>1020</v>
      </c>
      <c r="I552" s="16" t="str">
        <f>VLOOKUP(E552,'[1]Справочник МТР'!$A$2:$E$521,5,FALSE)</f>
        <v/>
      </c>
      <c r="J552" s="23" t="s">
        <v>24</v>
      </c>
      <c r="K552" s="20">
        <v>26</v>
      </c>
      <c r="L552" s="28">
        <v>12.25</v>
      </c>
      <c r="M552" s="13">
        <v>318.5</v>
      </c>
      <c r="N552" s="15"/>
      <c r="O552" s="15"/>
    </row>
    <row r="553" spans="1:15" ht="30" x14ac:dyDescent="0.25">
      <c r="A553" s="3">
        <v>548</v>
      </c>
      <c r="B553" s="3" t="s">
        <v>37</v>
      </c>
      <c r="C553" s="15"/>
      <c r="D553" s="15"/>
      <c r="E553" s="10" t="s">
        <v>512</v>
      </c>
      <c r="F553" s="15" t="str">
        <f>VLOOKUP(E553,'[1]Справочник МТР'!$A$2:$D$521,3,FALSE)</f>
        <v>Центр вращающийся</v>
      </c>
      <c r="G553" s="22" t="str">
        <f>VLOOKUP(E553,'[1]Справочник МТР'!$A$2:$D$521,4,FALSE)</f>
        <v>Donray 604Н/110</v>
      </c>
      <c r="H553" s="22" t="s">
        <v>1021</v>
      </c>
      <c r="I553" s="16" t="str">
        <f>VLOOKUP(E553,'[1]Справочник МТР'!$A$2:$E$521,5,FALSE)</f>
        <v/>
      </c>
      <c r="J553" s="23" t="s">
        <v>24</v>
      </c>
      <c r="K553" s="20">
        <v>2</v>
      </c>
      <c r="L553" s="28">
        <v>4902</v>
      </c>
      <c r="M553" s="13">
        <v>9804</v>
      </c>
      <c r="N553" s="15"/>
      <c r="O553" s="15"/>
    </row>
    <row r="554" spans="1:15" ht="30" x14ac:dyDescent="0.25">
      <c r="A554" s="3">
        <v>549</v>
      </c>
      <c r="B554" s="3" t="s">
        <v>37</v>
      </c>
      <c r="C554" s="15"/>
      <c r="D554" s="15"/>
      <c r="E554" s="10" t="s">
        <v>513</v>
      </c>
      <c r="F554" s="15" t="str">
        <f>VLOOKUP(E554,'[1]Справочник МТР'!$A$2:$D$521,3,FALSE)</f>
        <v>Центр вращающийся</v>
      </c>
      <c r="G554" s="22" t="str">
        <f>VLOOKUP(E554,'[1]Справочник МТР'!$A$2:$D$521,4,FALSE)</f>
        <v>Donray DM515</v>
      </c>
      <c r="H554" s="22" t="s">
        <v>1022</v>
      </c>
      <c r="I554" s="16" t="str">
        <f>VLOOKUP(E554,'[1]Справочник МТР'!$A$2:$E$521,5,FALSE)</f>
        <v/>
      </c>
      <c r="J554" s="23" t="s">
        <v>24</v>
      </c>
      <c r="K554" s="20">
        <v>5</v>
      </c>
      <c r="L554" s="28">
        <v>5469.6</v>
      </c>
      <c r="M554" s="13">
        <v>27348</v>
      </c>
      <c r="N554" s="15"/>
      <c r="O554" s="15"/>
    </row>
    <row r="555" spans="1:15" ht="30" x14ac:dyDescent="0.25">
      <c r="A555" s="3">
        <v>550</v>
      </c>
      <c r="B555" s="3" t="s">
        <v>37</v>
      </c>
      <c r="C555" s="15"/>
      <c r="D555" s="15"/>
      <c r="E555" s="10" t="s">
        <v>514</v>
      </c>
      <c r="F555" s="15" t="str">
        <f>VLOOKUP(E555,'[1]Справочник МТР'!$A$2:$D$521,3,FALSE)</f>
        <v>Цепь пильная</v>
      </c>
      <c r="G555" s="22" t="str">
        <f>VLOOKUP(E555,'[1]Справочник МТР'!$A$2:$D$521,4,FALSE)</f>
        <v>Rezer PS-9-1,3-56</v>
      </c>
      <c r="H555" s="22" t="s">
        <v>1023</v>
      </c>
      <c r="I555" s="16" t="str">
        <f>VLOOKUP(E555,'[1]Справочник МТР'!$A$2:$E$521,5,FALSE)</f>
        <v/>
      </c>
      <c r="J555" s="23" t="s">
        <v>24</v>
      </c>
      <c r="K555" s="20">
        <v>4</v>
      </c>
      <c r="L555" s="28">
        <v>379.28</v>
      </c>
      <c r="M555" s="13">
        <v>1517.12</v>
      </c>
      <c r="N555" s="15"/>
      <c r="O555" s="15"/>
    </row>
    <row r="556" spans="1:15" ht="60" x14ac:dyDescent="0.25">
      <c r="A556" s="3">
        <v>551</v>
      </c>
      <c r="B556" s="3" t="s">
        <v>37</v>
      </c>
      <c r="C556" s="15"/>
      <c r="D556" s="15"/>
      <c r="E556" s="10" t="s">
        <v>515</v>
      </c>
      <c r="F556" s="15" t="str">
        <f>VLOOKUP(E556,'[1]Справочник МТР'!$A$2:$D$521,3,FALSE)</f>
        <v>Шайба</v>
      </c>
      <c r="G556" s="22" t="str">
        <f>VLOOKUP(E556,'[1]Справочник МТР'!$A$2:$D$521,4,FALSE)</f>
        <v>А.18.04</v>
      </c>
      <c r="H556" s="22" t="s">
        <v>1024</v>
      </c>
      <c r="I556" s="16" t="str">
        <f>VLOOKUP(E556,'[1]Справочник МТР'!$A$2:$E$521,5,FALSE)</f>
        <v>ГОСТ 11371-78</v>
      </c>
      <c r="J556" s="23" t="s">
        <v>34</v>
      </c>
      <c r="K556" s="20">
        <v>0.16</v>
      </c>
      <c r="L556" s="28">
        <v>76</v>
      </c>
      <c r="M556" s="13">
        <v>12.16</v>
      </c>
      <c r="N556" s="15"/>
      <c r="O556" s="15"/>
    </row>
    <row r="557" spans="1:15" x14ac:dyDescent="0.25">
      <c r="A557" s="3">
        <v>552</v>
      </c>
      <c r="B557" s="3" t="s">
        <v>37</v>
      </c>
      <c r="C557" s="15"/>
      <c r="D557" s="15"/>
      <c r="E557" s="10" t="s">
        <v>516</v>
      </c>
      <c r="F557" s="15" t="str">
        <f>VLOOKUP(E557,'[1]Справочник МТР'!$A$2:$D$521,3,FALSE)</f>
        <v>Шайба гровер</v>
      </c>
      <c r="G557" s="22" t="str">
        <f>VLOOKUP(E557,'[1]Справочник МТР'!$A$2:$D$521,4,FALSE)</f>
        <v>18 65Г 029</v>
      </c>
      <c r="H557" s="22" t="s">
        <v>1025</v>
      </c>
      <c r="I557" s="16" t="str">
        <f>VLOOKUP(E557,'[1]Справочник МТР'!$A$2:$E$521,5,FALSE)</f>
        <v>ГОСТ 6402-70</v>
      </c>
      <c r="J557" s="23" t="s">
        <v>34</v>
      </c>
      <c r="K557" s="20">
        <v>2.4</v>
      </c>
      <c r="L557" s="28">
        <v>292.5</v>
      </c>
      <c r="M557" s="13">
        <v>702</v>
      </c>
      <c r="N557" s="15"/>
      <c r="O557" s="15"/>
    </row>
    <row r="558" spans="1:15" x14ac:dyDescent="0.25">
      <c r="A558" s="3">
        <v>553</v>
      </c>
      <c r="B558" s="3" t="s">
        <v>37</v>
      </c>
      <c r="C558" s="15"/>
      <c r="D558" s="15"/>
      <c r="E558" s="10" t="s">
        <v>517</v>
      </c>
      <c r="F558" s="15" t="str">
        <f>VLOOKUP(E558,'[1]Справочник МТР'!$A$2:$D$521,3,FALSE)</f>
        <v>Шатун</v>
      </c>
      <c r="G558" s="22" t="str">
        <f>VLOOKUP(E558,'[1]Справочник МТР'!$A$2:$D$521,4,FALSE)</f>
        <v/>
      </c>
      <c r="H558" s="22" t="s">
        <v>1026</v>
      </c>
      <c r="I558" s="16" t="str">
        <f>VLOOKUP(E558,'[1]Справочник МТР'!$A$2:$E$521,5,FALSE)</f>
        <v/>
      </c>
      <c r="J558" s="23" t="s">
        <v>24</v>
      </c>
      <c r="K558" s="20">
        <v>2</v>
      </c>
      <c r="L558" s="28">
        <v>23000</v>
      </c>
      <c r="M558" s="13">
        <v>46000</v>
      </c>
      <c r="N558" s="15"/>
      <c r="O558" s="15"/>
    </row>
    <row r="559" spans="1:15" x14ac:dyDescent="0.25">
      <c r="A559" s="3">
        <v>554</v>
      </c>
      <c r="B559" s="3" t="s">
        <v>37</v>
      </c>
      <c r="C559" s="15"/>
      <c r="D559" s="15"/>
      <c r="E559" s="10" t="s">
        <v>518</v>
      </c>
      <c r="F559" s="15" t="str">
        <f>VLOOKUP(E559,'[1]Справочник МТР'!$A$2:$D$521,3,FALSE)</f>
        <v>Шатун в компл</v>
      </c>
      <c r="G559" s="22" t="str">
        <f>VLOOKUP(E559,'[1]Справочник МТР'!$A$2:$D$521,4,FALSE)</f>
        <v/>
      </c>
      <c r="H559" s="22" t="s">
        <v>1027</v>
      </c>
      <c r="I559" s="16" t="str">
        <f>VLOOKUP(E559,'[1]Справочник МТР'!$A$2:$E$521,5,FALSE)</f>
        <v/>
      </c>
      <c r="J559" s="23" t="s">
        <v>24</v>
      </c>
      <c r="K559" s="20">
        <v>2</v>
      </c>
      <c r="L559" s="28">
        <v>85500</v>
      </c>
      <c r="M559" s="13">
        <v>171000</v>
      </c>
      <c r="N559" s="15"/>
      <c r="O559" s="15"/>
    </row>
    <row r="560" spans="1:15" ht="30" x14ac:dyDescent="0.25">
      <c r="A560" s="3">
        <v>555</v>
      </c>
      <c r="B560" s="3" t="s">
        <v>37</v>
      </c>
      <c r="C560" s="15"/>
      <c r="D560" s="15"/>
      <c r="E560" s="10" t="s">
        <v>519</v>
      </c>
      <c r="F560" s="15" t="str">
        <f>VLOOKUP(E560,'[1]Справочник МТР'!$A$2:$D$521,3,FALSE)</f>
        <v>Швеллер</v>
      </c>
      <c r="G560" s="22" t="str">
        <f>VLOOKUP(E560,'[1]Справочник МТР'!$A$2:$D$521,4,FALSE)</f>
        <v>12П</v>
      </c>
      <c r="H560" s="22" t="s">
        <v>1028</v>
      </c>
      <c r="I560" s="16" t="str">
        <f>VLOOKUP(E560,'[1]Справочник МТР'!$A$2:$E$521,5,FALSE)</f>
        <v>ГОСТ 8240-97 ГОСТ 27772-2015</v>
      </c>
      <c r="J560" s="23" t="s">
        <v>1060</v>
      </c>
      <c r="K560" s="20">
        <v>0.06</v>
      </c>
      <c r="L560" s="28">
        <v>78802.17</v>
      </c>
      <c r="M560" s="13">
        <v>4728.13</v>
      </c>
      <c r="N560" s="15"/>
      <c r="O560" s="15"/>
    </row>
    <row r="561" spans="1:15" ht="30" x14ac:dyDescent="0.25">
      <c r="A561" s="3">
        <v>556</v>
      </c>
      <c r="B561" s="3" t="s">
        <v>37</v>
      </c>
      <c r="C561" s="15"/>
      <c r="D561" s="15"/>
      <c r="E561" s="10" t="s">
        <v>520</v>
      </c>
      <c r="F561" s="15" t="str">
        <f>VLOOKUP(E561,'[1]Справочник МТР'!$A$2:$D$521,3,FALSE)</f>
        <v>Швеллер</v>
      </c>
      <c r="G561" s="22" t="str">
        <f>VLOOKUP(E561,'[1]Справочник МТР'!$A$2:$D$521,4,FALSE)</f>
        <v>30У</v>
      </c>
      <c r="H561" s="22" t="s">
        <v>1029</v>
      </c>
      <c r="I561" s="16" t="str">
        <f>VLOOKUP(E561,'[1]Справочник МТР'!$A$2:$E$521,5,FALSE)</f>
        <v>ГОСТ 8240-97 ГОСТ 535-2005</v>
      </c>
      <c r="J561" s="23" t="s">
        <v>34</v>
      </c>
      <c r="K561" s="20">
        <v>47.7</v>
      </c>
      <c r="L561" s="28">
        <v>52.12</v>
      </c>
      <c r="M561" s="13">
        <v>2486.12</v>
      </c>
      <c r="N561" s="15"/>
      <c r="O561" s="15"/>
    </row>
    <row r="562" spans="1:15" ht="30" x14ac:dyDescent="0.25">
      <c r="A562" s="3">
        <v>557</v>
      </c>
      <c r="B562" s="3" t="s">
        <v>37</v>
      </c>
      <c r="C562" s="15"/>
      <c r="D562" s="15"/>
      <c r="E562" s="10" t="s">
        <v>521</v>
      </c>
      <c r="F562" s="15" t="str">
        <f>VLOOKUP(E562,'[1]Справочник МТР'!$A$2:$D$521,3,FALSE)</f>
        <v>Шестигранник</v>
      </c>
      <c r="G562" s="22" t="str">
        <f>VLOOKUP(E562,'[1]Справочник МТР'!$A$2:$D$521,4,FALSE)</f>
        <v>12</v>
      </c>
      <c r="H562" s="22" t="s">
        <v>1030</v>
      </c>
      <c r="I562" s="16" t="str">
        <f>VLOOKUP(E562,'[1]Справочник МТР'!$A$2:$E$521,5,FALSE)</f>
        <v>ГОСТ 2879-2006 ГОСТ 1050-88</v>
      </c>
      <c r="J562" s="23" t="s">
        <v>34</v>
      </c>
      <c r="K562" s="20">
        <v>644.48</v>
      </c>
      <c r="L562" s="28">
        <v>15.88</v>
      </c>
      <c r="M562" s="13">
        <v>10234.34</v>
      </c>
      <c r="N562" s="15"/>
      <c r="O562" s="15"/>
    </row>
    <row r="563" spans="1:15" ht="30" x14ac:dyDescent="0.25">
      <c r="A563" s="3">
        <v>558</v>
      </c>
      <c r="B563" s="3" t="s">
        <v>37</v>
      </c>
      <c r="C563" s="15"/>
      <c r="D563" s="15"/>
      <c r="E563" s="10" t="s">
        <v>522</v>
      </c>
      <c r="F563" s="15" t="str">
        <f>VLOOKUP(E563,'[1]Справочник МТР'!$A$2:$D$521,3,FALSE)</f>
        <v>Шестигранник</v>
      </c>
      <c r="G563" s="22" t="str">
        <f>VLOOKUP(E563,'[1]Справочник МТР'!$A$2:$D$521,4,FALSE)</f>
        <v>12</v>
      </c>
      <c r="H563" s="22" t="s">
        <v>1031</v>
      </c>
      <c r="I563" s="16" t="str">
        <f>VLOOKUP(E563,'[1]Справочник МТР'!$A$2:$E$521,5,FALSE)</f>
        <v>ГОСТ 2879-2006 ГОСТ 1050-88</v>
      </c>
      <c r="J563" s="23" t="s">
        <v>34</v>
      </c>
      <c r="K563" s="20">
        <v>342</v>
      </c>
      <c r="L563" s="28">
        <v>15.88</v>
      </c>
      <c r="M563" s="13">
        <v>5430.96</v>
      </c>
      <c r="N563" s="15"/>
      <c r="O563" s="15"/>
    </row>
    <row r="564" spans="1:15" ht="30" x14ac:dyDescent="0.25">
      <c r="A564" s="3">
        <v>559</v>
      </c>
      <c r="B564" s="3" t="s">
        <v>37</v>
      </c>
      <c r="C564" s="15"/>
      <c r="D564" s="15"/>
      <c r="E564" s="10" t="s">
        <v>523</v>
      </c>
      <c r="F564" s="15" t="str">
        <f>VLOOKUP(E564,'[1]Справочник МТР'!$A$2:$D$521,3,FALSE)</f>
        <v>Шестигранник</v>
      </c>
      <c r="G564" s="22" t="str">
        <f>VLOOKUP(E564,'[1]Справочник МТР'!$A$2:$D$521,4,FALSE)</f>
        <v>27</v>
      </c>
      <c r="H564" s="22" t="s">
        <v>1032</v>
      </c>
      <c r="I564" s="16" t="str">
        <f>VLOOKUP(E564,'[1]Справочник МТР'!$A$2:$E$521,5,FALSE)</f>
        <v>ГОСТ 2879-2006 ГОСТ 1050-88</v>
      </c>
      <c r="J564" s="23" t="s">
        <v>34</v>
      </c>
      <c r="K564" s="20">
        <v>211</v>
      </c>
      <c r="L564" s="28">
        <v>20.69</v>
      </c>
      <c r="M564" s="13">
        <v>4365.59</v>
      </c>
      <c r="N564" s="15"/>
      <c r="O564" s="15"/>
    </row>
    <row r="565" spans="1:15" ht="45" x14ac:dyDescent="0.25">
      <c r="A565" s="3">
        <v>560</v>
      </c>
      <c r="B565" s="3" t="s">
        <v>37</v>
      </c>
      <c r="C565" s="15"/>
      <c r="D565" s="15"/>
      <c r="E565" s="10" t="s">
        <v>524</v>
      </c>
      <c r="F565" s="15" t="str">
        <f>VLOOKUP(E565,'[1]Справочник МТР'!$A$2:$D$521,3,FALSE)</f>
        <v>Шнур резиновый</v>
      </c>
      <c r="G565" s="22" t="str">
        <f>VLOOKUP(E565,'[1]Справочник МТР'!$A$2:$D$521,4,FALSE)</f>
        <v>1-1С 10</v>
      </c>
      <c r="H565" s="22" t="s">
        <v>1033</v>
      </c>
      <c r="I565" s="16" t="str">
        <f>VLOOKUP(E565,'[1]Справочник МТР'!$A$2:$E$521,5,FALSE)</f>
        <v>ГОСТ 6467-79</v>
      </c>
      <c r="J565" s="23" t="s">
        <v>34</v>
      </c>
      <c r="K565" s="20">
        <v>12.4</v>
      </c>
      <c r="L565" s="28">
        <v>485.83</v>
      </c>
      <c r="M565" s="13">
        <v>6024.29</v>
      </c>
      <c r="N565" s="15"/>
      <c r="O565" s="15"/>
    </row>
    <row r="566" spans="1:15" ht="30" x14ac:dyDescent="0.25">
      <c r="A566" s="3">
        <v>561</v>
      </c>
      <c r="B566" s="3" t="s">
        <v>37</v>
      </c>
      <c r="C566" s="15"/>
      <c r="D566" s="15"/>
      <c r="E566" s="10" t="s">
        <v>525</v>
      </c>
      <c r="F566" s="15" t="str">
        <f>VLOOKUP(E566,'[1]Справочник МТР'!$A$2:$D$521,3,FALSE)</f>
        <v>Шпатлевка</v>
      </c>
      <c r="G566" s="22" t="str">
        <f>VLOOKUP(E566,'[1]Справочник МТР'!$A$2:$D$521,4,FALSE)</f>
        <v>Eurotex</v>
      </c>
      <c r="H566" s="22" t="s">
        <v>1034</v>
      </c>
      <c r="I566" s="16" t="str">
        <f>VLOOKUP(E566,'[1]Справочник МТР'!$A$2:$E$521,5,FALSE)</f>
        <v/>
      </c>
      <c r="J566" s="23" t="s">
        <v>34</v>
      </c>
      <c r="K566" s="20">
        <v>4.5</v>
      </c>
      <c r="L566" s="28">
        <v>109.78</v>
      </c>
      <c r="M566" s="13">
        <v>494.01</v>
      </c>
      <c r="N566" s="15"/>
      <c r="O566" s="15"/>
    </row>
    <row r="567" spans="1:15" x14ac:dyDescent="0.25">
      <c r="A567" s="3">
        <v>562</v>
      </c>
      <c r="B567" s="3" t="s">
        <v>37</v>
      </c>
      <c r="C567" s="15"/>
      <c r="D567" s="15"/>
      <c r="E567" s="10" t="s">
        <v>526</v>
      </c>
      <c r="F567" s="15" t="str">
        <f>VLOOKUP(E567,'[1]Справочник МТР'!$A$2:$D$521,3,FALSE)</f>
        <v>Шплинт</v>
      </c>
      <c r="G567" s="22" t="str">
        <f>VLOOKUP(E567,'[1]Справочник МТР'!$A$2:$D$521,4,FALSE)</f>
        <v>5х32</v>
      </c>
      <c r="H567" s="22" t="s">
        <v>1035</v>
      </c>
      <c r="I567" s="16" t="str">
        <f>VLOOKUP(E567,'[1]Справочник МТР'!$A$2:$E$521,5,FALSE)</f>
        <v>ГОСТ 397-79</v>
      </c>
      <c r="J567" s="23" t="s">
        <v>34</v>
      </c>
      <c r="K567" s="20">
        <v>5</v>
      </c>
      <c r="L567" s="28">
        <v>125</v>
      </c>
      <c r="M567" s="13">
        <v>625</v>
      </c>
      <c r="N567" s="15"/>
      <c r="O567" s="15"/>
    </row>
    <row r="568" spans="1:15" ht="30" x14ac:dyDescent="0.25">
      <c r="A568" s="3">
        <v>563</v>
      </c>
      <c r="B568" s="3" t="s">
        <v>37</v>
      </c>
      <c r="C568" s="15"/>
      <c r="D568" s="15"/>
      <c r="E568" s="10" t="s">
        <v>527</v>
      </c>
      <c r="F568" s="15" t="str">
        <f>VLOOKUP(E568,'[1]Справочник МТР'!$A$2:$D$521,3,FALSE)</f>
        <v>Шумоглушитель</v>
      </c>
      <c r="G568" s="22" t="str">
        <f>VLOOKUP(E568,'[1]Справочник МТР'!$A$2:$D$521,4,FALSE)</f>
        <v>СР150/900</v>
      </c>
      <c r="H568" s="22" t="s">
        <v>1036</v>
      </c>
      <c r="I568" s="16" t="str">
        <f>VLOOKUP(E568,'[1]Справочник МТР'!$A$2:$E$521,5,FALSE)</f>
        <v>ТУ 4862-001-52402363-2002</v>
      </c>
      <c r="J568" s="23" t="s">
        <v>24</v>
      </c>
      <c r="K568" s="20">
        <v>6</v>
      </c>
      <c r="L568" s="28">
        <v>1620.02</v>
      </c>
      <c r="M568" s="13">
        <v>9720.1200000000008</v>
      </c>
      <c r="N568" s="15"/>
      <c r="O568" s="15"/>
    </row>
    <row r="569" spans="1:15" ht="30" x14ac:dyDescent="0.25">
      <c r="A569" s="3">
        <v>564</v>
      </c>
      <c r="B569" s="3" t="s">
        <v>37</v>
      </c>
      <c r="C569" s="15"/>
      <c r="D569" s="15"/>
      <c r="E569" s="10" t="s">
        <v>528</v>
      </c>
      <c r="F569" s="15" t="str">
        <f>VLOOKUP(E569,'[1]Справочник МТР'!$A$2:$D$521,3,FALSE)</f>
        <v>Шунт измерительный стационарный</v>
      </c>
      <c r="G569" s="22" t="str">
        <f>VLOOKUP(E569,'[1]Справочник МТР'!$A$2:$D$521,4,FALSE)</f>
        <v>75ШСМ.М-200-М3-1</v>
      </c>
      <c r="H569" s="22" t="s">
        <v>1037</v>
      </c>
      <c r="I569" s="16" t="str">
        <f>VLOOKUP(E569,'[1]Справочник МТР'!$A$2:$E$521,5,FALSE)</f>
        <v>ТУ 4229-016-34988566-2008</v>
      </c>
      <c r="J569" s="23" t="s">
        <v>24</v>
      </c>
      <c r="K569" s="20">
        <v>1</v>
      </c>
      <c r="L569" s="28">
        <v>1835</v>
      </c>
      <c r="M569" s="13">
        <v>1835</v>
      </c>
      <c r="N569" s="15"/>
      <c r="O569" s="15"/>
    </row>
    <row r="570" spans="1:15" ht="30" x14ac:dyDescent="0.25">
      <c r="A570" s="3">
        <v>565</v>
      </c>
      <c r="B570" s="3" t="s">
        <v>37</v>
      </c>
      <c r="C570" s="15"/>
      <c r="D570" s="15"/>
      <c r="E570" s="10" t="s">
        <v>529</v>
      </c>
      <c r="F570" s="15" t="str">
        <f>VLOOKUP(E570,'[1]Справочник МТР'!$A$2:$D$521,3,FALSE)</f>
        <v>Электрод</v>
      </c>
      <c r="G570" s="22" t="str">
        <f>VLOOKUP(E570,'[1]Справочник МТР'!$A$2:$D$521,4,FALSE)</f>
        <v>МР-3-4,0</v>
      </c>
      <c r="H570" s="22" t="s">
        <v>1038</v>
      </c>
      <c r="I570" s="16" t="str">
        <f>VLOOKUP(E570,'[1]Справочник МТР'!$A$2:$E$521,5,FALSE)</f>
        <v>ГОСТ 9466-75</v>
      </c>
      <c r="J570" s="23" t="s">
        <v>34</v>
      </c>
      <c r="K570" s="20">
        <v>95</v>
      </c>
      <c r="L570" s="28">
        <v>71.900000000000006</v>
      </c>
      <c r="M570" s="13">
        <v>6830.5</v>
      </c>
      <c r="N570" s="15"/>
      <c r="O570" s="15"/>
    </row>
    <row r="571" spans="1:15" x14ac:dyDescent="0.25">
      <c r="A571" s="3">
        <v>566</v>
      </c>
      <c r="B571" s="3" t="s">
        <v>37</v>
      </c>
      <c r="C571" s="15"/>
      <c r="D571" s="15"/>
      <c r="E571" s="10" t="s">
        <v>530</v>
      </c>
      <c r="F571" s="15" t="str">
        <f>VLOOKUP(E571,'[1]Справочник МТР'!$A$2:$D$521,3,FALSE)</f>
        <v>Электрод</v>
      </c>
      <c r="G571" s="22" t="str">
        <f>VLOOKUP(E571,'[1]Справочник МТР'!$A$2:$D$521,4,FALSE)</f>
        <v>НЖ-13</v>
      </c>
      <c r="H571" s="22" t="s">
        <v>1039</v>
      </c>
      <c r="I571" s="16" t="str">
        <f>VLOOKUP(E571,'[1]Справочник МТР'!$A$2:$E$521,5,FALSE)</f>
        <v>ГОСТ 9466-75</v>
      </c>
      <c r="J571" s="23" t="s">
        <v>34</v>
      </c>
      <c r="K571" s="20">
        <v>52</v>
      </c>
      <c r="L571" s="28">
        <v>680</v>
      </c>
      <c r="M571" s="13">
        <v>35360</v>
      </c>
      <c r="N571" s="15"/>
      <c r="O571" s="15"/>
    </row>
    <row r="572" spans="1:15" x14ac:dyDescent="0.25">
      <c r="A572" s="3">
        <v>567</v>
      </c>
      <c r="B572" s="3" t="s">
        <v>37</v>
      </c>
      <c r="C572" s="15"/>
      <c r="D572" s="15"/>
      <c r="E572" s="10" t="s">
        <v>530</v>
      </c>
      <c r="F572" s="15" t="str">
        <f>VLOOKUP(E572,'[1]Справочник МТР'!$A$2:$D$521,3,FALSE)</f>
        <v>Электрод</v>
      </c>
      <c r="G572" s="22" t="str">
        <f>VLOOKUP(E572,'[1]Справочник МТР'!$A$2:$D$521,4,FALSE)</f>
        <v>НЖ-13</v>
      </c>
      <c r="H572" s="22" t="s">
        <v>1039</v>
      </c>
      <c r="I572" s="16" t="str">
        <f>VLOOKUP(E572,'[1]Справочник МТР'!$A$2:$E$521,5,FALSE)</f>
        <v>ГОСТ 9466-75</v>
      </c>
      <c r="J572" s="23" t="s">
        <v>34</v>
      </c>
      <c r="K572" s="20">
        <v>27</v>
      </c>
      <c r="L572" s="28">
        <v>680</v>
      </c>
      <c r="M572" s="13">
        <v>18360</v>
      </c>
      <c r="N572" s="15"/>
      <c r="O572" s="15"/>
    </row>
    <row r="573" spans="1:15" x14ac:dyDescent="0.25">
      <c r="A573" s="3">
        <v>568</v>
      </c>
      <c r="B573" s="3" t="s">
        <v>37</v>
      </c>
      <c r="C573" s="15"/>
      <c r="D573" s="15"/>
      <c r="E573" s="10" t="s">
        <v>531</v>
      </c>
      <c r="F573" s="15" t="str">
        <f>VLOOKUP(E573,'[1]Справочник МТР'!$A$2:$D$521,3,FALSE)</f>
        <v>Электрод</v>
      </c>
      <c r="G573" s="22" t="str">
        <f>VLOOKUP(E573,'[1]Справочник МТР'!$A$2:$D$521,4,FALSE)</f>
        <v>ОЗС-12-5,0</v>
      </c>
      <c r="H573" s="22" t="s">
        <v>1040</v>
      </c>
      <c r="I573" s="16" t="str">
        <f>VLOOKUP(E573,'[1]Справочник МТР'!$A$2:$E$521,5,FALSE)</f>
        <v>ГОСТ 9466-75</v>
      </c>
      <c r="J573" s="23" t="s">
        <v>34</v>
      </c>
      <c r="K573" s="20">
        <v>55</v>
      </c>
      <c r="L573" s="28">
        <v>198</v>
      </c>
      <c r="M573" s="13">
        <v>10890</v>
      </c>
      <c r="N573" s="15"/>
      <c r="O573" s="15"/>
    </row>
    <row r="574" spans="1:15" x14ac:dyDescent="0.25">
      <c r="A574" s="3">
        <v>569</v>
      </c>
      <c r="B574" s="3" t="s">
        <v>37</v>
      </c>
      <c r="C574" s="15"/>
      <c r="D574" s="15"/>
      <c r="E574" s="10" t="s">
        <v>532</v>
      </c>
      <c r="F574" s="15" t="str">
        <f>VLOOKUP(E574,'[1]Справочник МТР'!$A$2:$D$521,3,FALSE)</f>
        <v>Электрод сварочный</v>
      </c>
      <c r="G574" s="22" t="str">
        <f>VLOOKUP(E574,'[1]Справочник МТР'!$A$2:$D$521,4,FALSE)</f>
        <v>ОЗС-12</v>
      </c>
      <c r="H574" s="22" t="s">
        <v>1041</v>
      </c>
      <c r="I574" s="16" t="str">
        <f>VLOOKUP(E574,'[1]Справочник МТР'!$A$2:$E$521,5,FALSE)</f>
        <v>ГОСТ 9467-75</v>
      </c>
      <c r="J574" s="23" t="s">
        <v>34</v>
      </c>
      <c r="K574" s="20">
        <v>108.8</v>
      </c>
      <c r="L574" s="28">
        <v>198</v>
      </c>
      <c r="M574" s="13">
        <v>21542.400000000001</v>
      </c>
      <c r="N574" s="15"/>
      <c r="O574" s="15"/>
    </row>
    <row r="575" spans="1:15" ht="30" x14ac:dyDescent="0.25">
      <c r="A575" s="3">
        <v>570</v>
      </c>
      <c r="B575" s="3" t="s">
        <v>37</v>
      </c>
      <c r="C575" s="15"/>
      <c r="D575" s="15"/>
      <c r="E575" s="10" t="s">
        <v>533</v>
      </c>
      <c r="F575" s="15" t="str">
        <f>VLOOKUP(E575,'[1]Справочник МТР'!$A$2:$D$521,3,FALSE)</f>
        <v>Электрод сварочный</v>
      </c>
      <c r="G575" s="22" t="str">
        <f>VLOOKUP(E575,'[1]Справочник МТР'!$A$2:$D$521,4,FALSE)</f>
        <v>ОЗС-12-3,0</v>
      </c>
      <c r="H575" s="22" t="s">
        <v>1042</v>
      </c>
      <c r="I575" s="16" t="str">
        <f>VLOOKUP(E575,'[1]Справочник МТР'!$A$2:$E$521,5,FALSE)</f>
        <v>ГОСТ 9466-75</v>
      </c>
      <c r="J575" s="23" t="s">
        <v>34</v>
      </c>
      <c r="K575" s="20">
        <v>6</v>
      </c>
      <c r="L575" s="28">
        <v>120.72</v>
      </c>
      <c r="M575" s="13">
        <v>724.32</v>
      </c>
      <c r="N575" s="15"/>
      <c r="O575" s="15"/>
    </row>
    <row r="576" spans="1:15" x14ac:dyDescent="0.25">
      <c r="A576" s="3">
        <v>571</v>
      </c>
      <c r="B576" s="3" t="s">
        <v>37</v>
      </c>
      <c r="C576" s="15"/>
      <c r="D576" s="15"/>
      <c r="E576" s="10" t="s">
        <v>534</v>
      </c>
      <c r="F576" s="15" t="str">
        <f>VLOOKUP(E576,'[1]Справочник МТР'!$A$2:$D$521,3,FALSE)</f>
        <v>Электрод сварочный</v>
      </c>
      <c r="G576" s="22" t="str">
        <f>VLOOKUP(E576,'[1]Справочник МТР'!$A$2:$D$521,4,FALSE)</f>
        <v>Т-590-5,0</v>
      </c>
      <c r="H576" s="22" t="s">
        <v>1043</v>
      </c>
      <c r="I576" s="16" t="str">
        <f>VLOOKUP(E576,'[1]Справочник МТР'!$A$2:$E$521,5,FALSE)</f>
        <v>ГОСТ 10051-75</v>
      </c>
      <c r="J576" s="23" t="s">
        <v>34</v>
      </c>
      <c r="K576" s="20">
        <v>185</v>
      </c>
      <c r="L576" s="28">
        <v>155.21</v>
      </c>
      <c r="M576" s="13">
        <v>28713.85</v>
      </c>
      <c r="N576" s="15"/>
      <c r="O576" s="15"/>
    </row>
    <row r="577" spans="1:15" ht="60" x14ac:dyDescent="0.25">
      <c r="A577" s="3">
        <v>572</v>
      </c>
      <c r="B577" s="3" t="s">
        <v>37</v>
      </c>
      <c r="C577" s="15"/>
      <c r="D577" s="15"/>
      <c r="E577" s="10" t="s">
        <v>535</v>
      </c>
      <c r="F577" s="15" t="str">
        <f>VLOOKUP(E577,'[1]Справочник МТР'!$A$2:$D$521,3,FALSE)</f>
        <v>Электрод сварочный</v>
      </c>
      <c r="G577" s="22" t="str">
        <f>VLOOKUP(E577,'[1]Справочник МТР'!$A$2:$D$521,4,FALSE)</f>
        <v>ЦЛ-11-4,0</v>
      </c>
      <c r="H577" s="22" t="s">
        <v>1044</v>
      </c>
      <c r="I577" s="16" t="str">
        <f>VLOOKUP(E577,'[1]Справочник МТР'!$A$2:$E$521,5,FALSE)</f>
        <v>ГОСТ 10052-75</v>
      </c>
      <c r="J577" s="23" t="s">
        <v>34</v>
      </c>
      <c r="K577" s="20">
        <v>55</v>
      </c>
      <c r="L577" s="28">
        <v>407.78</v>
      </c>
      <c r="M577" s="13">
        <v>22427.9</v>
      </c>
      <c r="N577" s="15"/>
      <c r="O577" s="15"/>
    </row>
    <row r="578" spans="1:15" x14ac:dyDescent="0.25">
      <c r="A578" s="3">
        <v>573</v>
      </c>
      <c r="B578" s="3" t="s">
        <v>37</v>
      </c>
      <c r="C578" s="15"/>
      <c r="D578" s="15"/>
      <c r="E578" s="10" t="s">
        <v>536</v>
      </c>
      <c r="F578" s="15" t="str">
        <f>VLOOKUP(E578,'[1]Справочник МТР'!$A$2:$D$521,3,FALSE)</f>
        <v>Электрод</v>
      </c>
      <c r="G578" s="22" t="str">
        <f>VLOOKUP(E578,'[1]Справочник МТР'!$A$2:$D$521,4,FALSE)</f>
        <v>ЭА-400/10У</v>
      </c>
      <c r="H578" s="22" t="s">
        <v>1045</v>
      </c>
      <c r="I578" s="16" t="str">
        <f>VLOOKUP(E578,'[1]Справочник МТР'!$A$2:$E$521,5,FALSE)</f>
        <v>ОСТ 5Р.9370-81</v>
      </c>
      <c r="J578" s="23" t="s">
        <v>34</v>
      </c>
      <c r="K578" s="20">
        <v>75</v>
      </c>
      <c r="L578" s="28">
        <v>334.48</v>
      </c>
      <c r="M578" s="13">
        <v>25086</v>
      </c>
      <c r="N578" s="15"/>
      <c r="O578" s="15"/>
    </row>
    <row r="579" spans="1:15" ht="45" x14ac:dyDescent="0.25">
      <c r="A579" s="3">
        <v>574</v>
      </c>
      <c r="B579" s="3" t="s">
        <v>37</v>
      </c>
      <c r="C579" s="15"/>
      <c r="D579" s="15"/>
      <c r="E579" s="10" t="s">
        <v>537</v>
      </c>
      <c r="F579" s="15" t="str">
        <f>VLOOKUP(E579,'[1]Справочник МТР'!$A$2:$D$521,3,FALSE)</f>
        <v>Электронасос вертикальный центробежный</v>
      </c>
      <c r="G579" s="22" t="str">
        <f>VLOOKUP(E579,'[1]Справочник МТР'!$A$2:$D$521,4,FALSE)</f>
        <v>НЦВ-40/65Б-5</v>
      </c>
      <c r="H579" s="22" t="s">
        <v>1046</v>
      </c>
      <c r="I579" s="16" t="str">
        <f>VLOOKUP(E579,'[1]Справочник МТР'!$A$2:$E$521,5,FALSE)</f>
        <v>ТУ 26-06-1233-79</v>
      </c>
      <c r="J579" s="23" t="s">
        <v>24</v>
      </c>
      <c r="K579" s="20">
        <v>2</v>
      </c>
      <c r="L579" s="28">
        <v>719490</v>
      </c>
      <c r="M579" s="13">
        <v>1438980</v>
      </c>
      <c r="N579" s="15"/>
      <c r="O579" s="15"/>
    </row>
    <row r="580" spans="1:15" x14ac:dyDescent="0.25">
      <c r="A580" s="3">
        <v>575</v>
      </c>
      <c r="B580" s="3" t="s">
        <v>37</v>
      </c>
      <c r="C580" s="15"/>
      <c r="D580" s="15"/>
      <c r="E580" s="10" t="s">
        <v>538</v>
      </c>
      <c r="F580" s="15" t="str">
        <f>VLOOKUP(E580,'[1]Справочник МТР'!$A$2:$D$521,3,FALSE)</f>
        <v>Электроогонь</v>
      </c>
      <c r="G580" s="22" t="str">
        <f>VLOOKUP(E580,'[1]Справочник МТР'!$A$2:$D$521,4,FALSE)</f>
        <v>ЭОСС-04И-2а</v>
      </c>
      <c r="H580" s="22" t="s">
        <v>1047</v>
      </c>
      <c r="I580" s="16" t="str">
        <f>VLOOKUP(E580,'[1]Справочник МТР'!$A$2:$E$521,5,FALSE)</f>
        <v/>
      </c>
      <c r="J580" s="23" t="s">
        <v>24</v>
      </c>
      <c r="K580" s="20">
        <v>15</v>
      </c>
      <c r="L580" s="28">
        <v>1300</v>
      </c>
      <c r="M580" s="13">
        <v>19500</v>
      </c>
      <c r="N580" s="15"/>
      <c r="O580" s="15"/>
    </row>
    <row r="581" spans="1:15" ht="30" x14ac:dyDescent="0.25">
      <c r="A581" s="3">
        <v>576</v>
      </c>
      <c r="B581" s="3" t="s">
        <v>37</v>
      </c>
      <c r="C581" s="15"/>
      <c r="D581" s="15"/>
      <c r="E581" s="10" t="s">
        <v>539</v>
      </c>
      <c r="F581" s="15" t="str">
        <f>VLOOKUP(E581,'[1]Справочник МТР'!$A$2:$D$521,3,FALSE)</f>
        <v>Электропатрон</v>
      </c>
      <c r="G581" s="22" t="str">
        <f>VLOOKUP(E581,'[1]Справочник МТР'!$A$2:$D$521,4,FALSE)</f>
        <v>Пкр27-04-К43</v>
      </c>
      <c r="H581" s="22" t="s">
        <v>1048</v>
      </c>
      <c r="I581" s="16" t="str">
        <f>VLOOKUP(E581,'[1]Справочник МТР'!$A$2:$E$521,5,FALSE)</f>
        <v/>
      </c>
      <c r="J581" s="23" t="s">
        <v>24</v>
      </c>
      <c r="K581" s="20">
        <v>20</v>
      </c>
      <c r="L581" s="28">
        <v>13.82</v>
      </c>
      <c r="M581" s="13">
        <v>276.39999999999998</v>
      </c>
      <c r="N581" s="15"/>
      <c r="O581" s="15"/>
    </row>
    <row r="582" spans="1:15" ht="30" x14ac:dyDescent="0.25">
      <c r="A582" s="3">
        <v>577</v>
      </c>
      <c r="B582" s="3" t="s">
        <v>37</v>
      </c>
      <c r="C582" s="15"/>
      <c r="D582" s="15"/>
      <c r="E582" s="10" t="s">
        <v>539</v>
      </c>
      <c r="F582" s="15" t="str">
        <f>VLOOKUP(E582,'[1]Справочник МТР'!$A$2:$D$521,3,FALSE)</f>
        <v>Электропатрон</v>
      </c>
      <c r="G582" s="22" t="str">
        <f>VLOOKUP(E582,'[1]Справочник МТР'!$A$2:$D$521,4,FALSE)</f>
        <v>Пкр27-04-К43</v>
      </c>
      <c r="H582" s="22" t="s">
        <v>1048</v>
      </c>
      <c r="I582" s="16" t="str">
        <f>VLOOKUP(E582,'[1]Справочник МТР'!$A$2:$E$521,5,FALSE)</f>
        <v/>
      </c>
      <c r="J582" s="23" t="s">
        <v>24</v>
      </c>
      <c r="K582" s="20">
        <v>9</v>
      </c>
      <c r="L582" s="28">
        <v>13.82</v>
      </c>
      <c r="M582" s="13">
        <v>124.38</v>
      </c>
      <c r="N582" s="15"/>
      <c r="O582" s="15"/>
    </row>
    <row r="583" spans="1:15" x14ac:dyDescent="0.25">
      <c r="A583" s="3">
        <v>578</v>
      </c>
      <c r="B583" s="3" t="s">
        <v>37</v>
      </c>
      <c r="C583" s="15"/>
      <c r="D583" s="15"/>
      <c r="E583" s="10" t="s">
        <v>540</v>
      </c>
      <c r="F583" s="15" t="str">
        <f>VLOOKUP(E583,'[1]Справочник МТР'!$A$2:$D$521,3,FALSE)</f>
        <v>Электропаяльник</v>
      </c>
      <c r="G583" s="22" t="str">
        <f>VLOOKUP(E583,'[1]Справочник МТР'!$A$2:$D$521,4,FALSE)</f>
        <v>ЭПСН-200</v>
      </c>
      <c r="H583" s="22" t="s">
        <v>1049</v>
      </c>
      <c r="I583" s="16" t="str">
        <f>VLOOKUP(E583,'[1]Справочник МТР'!$A$2:$E$521,5,FALSE)</f>
        <v>ГОСТ 7219-87</v>
      </c>
      <c r="J583" s="23" t="s">
        <v>24</v>
      </c>
      <c r="K583" s="20">
        <v>2</v>
      </c>
      <c r="L583" s="28">
        <v>2416.67</v>
      </c>
      <c r="M583" s="13">
        <v>4833.34</v>
      </c>
      <c r="N583" s="15"/>
      <c r="O583" s="15"/>
    </row>
    <row r="584" spans="1:15" ht="30" x14ac:dyDescent="0.25">
      <c r="A584" s="3">
        <v>579</v>
      </c>
      <c r="B584" s="3" t="s">
        <v>37</v>
      </c>
      <c r="C584" s="15"/>
      <c r="D584" s="15"/>
      <c r="E584" s="10" t="s">
        <v>541</v>
      </c>
      <c r="F584" s="15" t="str">
        <f>VLOOKUP(E584,'[1]Справочник МТР'!$A$2:$D$521,3,FALSE)</f>
        <v>Электропаяльник</v>
      </c>
      <c r="G584" s="22" t="str">
        <f>VLOOKUP(E584,'[1]Справочник МТР'!$A$2:$D$521,4,FALSE)</f>
        <v>ЭПСН-200</v>
      </c>
      <c r="H584" s="22" t="s">
        <v>1050</v>
      </c>
      <c r="I584" s="16" t="str">
        <f>VLOOKUP(E584,'[1]Справочник МТР'!$A$2:$E$521,5,FALSE)</f>
        <v>ТУ 3468-001-13798962-2007</v>
      </c>
      <c r="J584" s="23" t="s">
        <v>24</v>
      </c>
      <c r="K584" s="20">
        <v>1</v>
      </c>
      <c r="L584" s="28">
        <v>2046.24</v>
      </c>
      <c r="M584" s="13">
        <v>2046.24</v>
      </c>
      <c r="N584" s="15"/>
      <c r="O584" s="15"/>
    </row>
    <row r="585" spans="1:15" x14ac:dyDescent="0.25">
      <c r="A585" s="3">
        <v>580</v>
      </c>
      <c r="B585" s="3" t="s">
        <v>37</v>
      </c>
      <c r="C585" s="15"/>
      <c r="D585" s="15"/>
      <c r="E585" s="10" t="s">
        <v>542</v>
      </c>
      <c r="F585" s="15" t="str">
        <f>VLOOKUP(E585,'[1]Справочник МТР'!$A$2:$D$521,3,FALSE)</f>
        <v>Элемент фильтрующий</v>
      </c>
      <c r="G585" s="22" t="str">
        <f>VLOOKUP(E585,'[1]Справочник МТР'!$A$2:$D$521,4,FALSE)</f>
        <v/>
      </c>
      <c r="H585" s="22" t="s">
        <v>1051</v>
      </c>
      <c r="I585" s="16" t="str">
        <f>VLOOKUP(E585,'[1]Справочник МТР'!$A$2:$E$521,5,FALSE)</f>
        <v/>
      </c>
      <c r="J585" s="23" t="s">
        <v>24</v>
      </c>
      <c r="K585" s="20">
        <v>283</v>
      </c>
      <c r="L585" s="28">
        <v>215.83</v>
      </c>
      <c r="M585" s="13">
        <v>61079.89</v>
      </c>
      <c r="N585" s="15"/>
      <c r="O585" s="15"/>
    </row>
    <row r="586" spans="1:15" x14ac:dyDescent="0.25">
      <c r="A586" s="3">
        <v>581</v>
      </c>
      <c r="B586" s="3" t="s">
        <v>37</v>
      </c>
      <c r="C586" s="15"/>
      <c r="D586" s="15"/>
      <c r="E586" s="10" t="s">
        <v>543</v>
      </c>
      <c r="F586" s="15" t="str">
        <f>VLOOKUP(E586,'[1]Справочник МТР'!$A$2:$D$521,3,FALSE)</f>
        <v>Элемент фильтрующий</v>
      </c>
      <c r="G586" s="22" t="str">
        <f>VLOOKUP(E586,'[1]Справочник МТР'!$A$2:$D$521,4,FALSE)</f>
        <v/>
      </c>
      <c r="H586" s="22" t="s">
        <v>1052</v>
      </c>
      <c r="I586" s="16" t="str">
        <f>VLOOKUP(E586,'[1]Справочник МТР'!$A$2:$E$521,5,FALSE)</f>
        <v/>
      </c>
      <c r="J586" s="23" t="s">
        <v>24</v>
      </c>
      <c r="K586" s="20">
        <v>8</v>
      </c>
      <c r="L586" s="28">
        <v>163.58000000000001</v>
      </c>
      <c r="M586" s="13">
        <v>1308.6400000000001</v>
      </c>
      <c r="N586" s="15"/>
      <c r="O586" s="15"/>
    </row>
    <row r="587" spans="1:15" x14ac:dyDescent="0.25">
      <c r="A587" s="3">
        <v>582</v>
      </c>
      <c r="B587" s="3" t="s">
        <v>37</v>
      </c>
      <c r="C587" s="15"/>
      <c r="D587" s="15"/>
      <c r="E587" s="10">
        <v>3142048</v>
      </c>
      <c r="F587" s="15" t="str">
        <f>VLOOKUP(E587,'[1]Справочник МТР'!$A$2:$D$521,3,FALSE)</f>
        <v>Якорь Холла</v>
      </c>
      <c r="G587" s="22" t="str">
        <f>VLOOKUP(E587,'[1]Справочник МТР'!$A$2:$D$521,4,FALSE)</f>
        <v>П300</v>
      </c>
      <c r="H587" s="24" t="s">
        <v>1053</v>
      </c>
      <c r="I587" s="16" t="str">
        <f>VLOOKUP(E587,'[1]Справочник МТР'!$A$2:$E$521,5,FALSE)</f>
        <v>ГОСТ 761-74</v>
      </c>
      <c r="J587" s="25" t="s">
        <v>1056</v>
      </c>
      <c r="K587" s="20">
        <v>1</v>
      </c>
      <c r="L587" s="28">
        <v>85000</v>
      </c>
      <c r="M587" s="13">
        <v>85000</v>
      </c>
      <c r="N587" s="15"/>
      <c r="O587" s="15"/>
    </row>
    <row r="588" spans="1:15" x14ac:dyDescent="0.25">
      <c r="A588" s="3">
        <v>583</v>
      </c>
      <c r="B588" s="3" t="s">
        <v>37</v>
      </c>
      <c r="C588" s="15"/>
      <c r="D588" s="15"/>
      <c r="E588" s="10" t="s">
        <v>544</v>
      </c>
      <c r="F588" s="15" t="str">
        <f>VLOOKUP(E588,'[1]Справочник МТР'!$A$2:$D$521,3,FALSE)</f>
        <v>Якорь Холла</v>
      </c>
      <c r="G588" s="22" t="str">
        <f>VLOOKUP(E588,'[1]Справочник МТР'!$A$2:$D$521,4,FALSE)</f>
        <v>П400</v>
      </c>
      <c r="H588" s="24" t="s">
        <v>1054</v>
      </c>
      <c r="I588" s="16" t="str">
        <f>VLOOKUP(E588,'[1]Справочник МТР'!$A$2:$E$521,5,FALSE)</f>
        <v>ГОСТ 761-74</v>
      </c>
      <c r="J588" s="25" t="s">
        <v>24</v>
      </c>
      <c r="K588" s="20">
        <v>2</v>
      </c>
      <c r="L588" s="28">
        <v>85000</v>
      </c>
      <c r="M588" s="13">
        <v>170000</v>
      </c>
      <c r="N588" s="15"/>
      <c r="O588" s="15"/>
    </row>
    <row r="589" spans="1:15" x14ac:dyDescent="0.25">
      <c r="A589" s="3">
        <v>584</v>
      </c>
      <c r="B589" s="3" t="s">
        <v>37</v>
      </c>
      <c r="C589" s="15"/>
      <c r="D589" s="15"/>
      <c r="E589" s="10" t="s">
        <v>544</v>
      </c>
      <c r="F589" s="15" t="str">
        <f>VLOOKUP(E589,'[1]Справочник МТР'!$A$2:$D$521,3,FALSE)</f>
        <v>Якорь Холла</v>
      </c>
      <c r="G589" s="22" t="str">
        <f>VLOOKUP(E589,'[1]Справочник МТР'!$A$2:$D$521,4,FALSE)</f>
        <v>П400</v>
      </c>
      <c r="H589" s="24" t="s">
        <v>1054</v>
      </c>
      <c r="I589" s="16" t="str">
        <f>VLOOKUP(E589,'[1]Справочник МТР'!$A$2:$E$521,5,FALSE)</f>
        <v>ГОСТ 761-74</v>
      </c>
      <c r="J589" s="25" t="s">
        <v>24</v>
      </c>
      <c r="K589" s="20">
        <v>6</v>
      </c>
      <c r="L589" s="28">
        <v>85000</v>
      </c>
      <c r="M589" s="13">
        <v>510000</v>
      </c>
      <c r="N589" s="15"/>
      <c r="O589" s="15"/>
    </row>
    <row r="590" spans="1:15" ht="30" x14ac:dyDescent="0.25">
      <c r="A590" s="3">
        <v>585</v>
      </c>
      <c r="B590" s="3" t="s">
        <v>37</v>
      </c>
      <c r="C590" s="15"/>
      <c r="D590" s="15"/>
      <c r="E590" s="10" t="s">
        <v>545</v>
      </c>
      <c r="F590" s="15" t="str">
        <f>VLOOKUP(E590,'[1]Справочник МТР'!$A$2:$D$521,3,FALSE)</f>
        <v>Ящик хранения якорной системы</v>
      </c>
      <c r="G590" s="22" t="str">
        <f>VLOOKUP(E590,'[1]Справочник МТР'!$A$2:$D$521,4,FALSE)</f>
        <v>тип VI</v>
      </c>
      <c r="H590" s="22" t="s">
        <v>1055</v>
      </c>
      <c r="I590" s="16" t="str">
        <f>VLOOKUP(E590,'[1]Справочник МТР'!$A$2:$E$521,5,FALSE)</f>
        <v>ГОСТ 5959-80</v>
      </c>
      <c r="J590" s="23" t="s">
        <v>24</v>
      </c>
      <c r="K590" s="20">
        <v>2</v>
      </c>
      <c r="L590" s="28">
        <v>5027.63</v>
      </c>
      <c r="M590" s="13">
        <v>10055.26</v>
      </c>
      <c r="N590" s="15"/>
      <c r="O590" s="15"/>
    </row>
    <row r="591" spans="1:15" x14ac:dyDescent="0.25">
      <c r="A591" s="3">
        <v>586</v>
      </c>
      <c r="B591" s="3" t="s">
        <v>37</v>
      </c>
      <c r="C591" s="15"/>
      <c r="D591" s="15"/>
      <c r="E591" s="10" t="s">
        <v>15</v>
      </c>
      <c r="F591" s="15" t="str">
        <f>VLOOKUP(E591,'[1]Справочник МТР'!$A$2:$D$521,3,FALSE)</f>
        <v>Картридж тонерный</v>
      </c>
      <c r="G591" s="22" t="str">
        <f>VLOOKUP(E591,'[1]Справочник МТР'!$A$2:$D$521,4,FALSE)</f>
        <v/>
      </c>
      <c r="H591" s="26" t="s">
        <v>23</v>
      </c>
      <c r="I591" s="16" t="str">
        <f>VLOOKUP(E591,'[1]Справочник МТР'!$A$2:$E$521,5,FALSE)</f>
        <v/>
      </c>
      <c r="J591" s="27" t="s">
        <v>24</v>
      </c>
      <c r="K591" s="20">
        <v>7</v>
      </c>
      <c r="L591" s="28">
        <v>5966</v>
      </c>
      <c r="M591" s="13">
        <v>41762</v>
      </c>
      <c r="N591" s="15"/>
      <c r="O591" s="15"/>
    </row>
    <row r="592" spans="1:15" x14ac:dyDescent="0.25">
      <c r="A592" s="3">
        <v>587</v>
      </c>
      <c r="B592" s="3" t="s">
        <v>37</v>
      </c>
      <c r="C592" s="15"/>
      <c r="D592" s="15"/>
      <c r="E592" s="10" t="s">
        <v>16</v>
      </c>
      <c r="F592" s="15" t="str">
        <f>VLOOKUP(E592,'[1]Справочник МТР'!$A$2:$D$521,3,FALSE)</f>
        <v>Кран гусеничный</v>
      </c>
      <c r="G592" s="22" t="str">
        <f>VLOOKUP(E592,'[1]Справочник МТР'!$A$2:$D$521,4,FALSE)</f>
        <v>РДК-250-2</v>
      </c>
      <c r="H592" s="26" t="s">
        <v>25</v>
      </c>
      <c r="I592" s="16" t="str">
        <f>VLOOKUP(E592,'[1]Справочник МТР'!$A$2:$E$521,5,FALSE)</f>
        <v/>
      </c>
      <c r="J592" s="27" t="s">
        <v>24</v>
      </c>
      <c r="K592" s="20">
        <v>1</v>
      </c>
      <c r="L592" s="28">
        <v>488406.78</v>
      </c>
      <c r="M592" s="13">
        <v>488406.78</v>
      </c>
      <c r="N592" s="15"/>
      <c r="O592" s="15"/>
    </row>
    <row r="593" spans="1:15" x14ac:dyDescent="0.25">
      <c r="A593" s="3">
        <v>588</v>
      </c>
      <c r="B593" s="3" t="s">
        <v>37</v>
      </c>
      <c r="C593" s="15"/>
      <c r="D593" s="15"/>
      <c r="E593" s="10" t="s">
        <v>17</v>
      </c>
      <c r="F593" s="15" t="str">
        <f>VLOOKUP(E593,'[1]Справочник МТР'!$A$2:$D$521,3,FALSE)</f>
        <v>Сухарь</v>
      </c>
      <c r="G593" s="22" t="str">
        <f>VLOOKUP(E593,'[1]Справочник МТР'!$A$2:$D$521,4,FALSE)</f>
        <v/>
      </c>
      <c r="H593" s="26" t="s">
        <v>26</v>
      </c>
      <c r="I593" s="16" t="str">
        <f>VLOOKUP(E593,'[1]Справочник МТР'!$A$2:$E$521,5,FALSE)</f>
        <v/>
      </c>
      <c r="J593" s="27" t="s">
        <v>24</v>
      </c>
      <c r="K593" s="20">
        <v>8</v>
      </c>
      <c r="L593" s="28">
        <v>868.69</v>
      </c>
      <c r="M593" s="13">
        <v>6949.52</v>
      </c>
      <c r="N593" s="15"/>
      <c r="O593" s="15"/>
    </row>
    <row r="594" spans="1:15" x14ac:dyDescent="0.25">
      <c r="A594" s="3">
        <v>589</v>
      </c>
      <c r="B594" s="3" t="s">
        <v>37</v>
      </c>
      <c r="C594" s="15"/>
      <c r="D594" s="15"/>
      <c r="E594" s="10" t="s">
        <v>18</v>
      </c>
      <c r="F594" s="15" t="str">
        <f>VLOOKUP(E594,'[1]Справочник МТР'!$A$2:$D$521,3,FALSE)</f>
        <v>Ригель люковых закрытий</v>
      </c>
      <c r="G594" s="22" t="str">
        <f>VLOOKUP(E594,'[1]Справочник МТР'!$A$2:$D$521,4,FALSE)</f>
        <v/>
      </c>
      <c r="H594" s="26" t="s">
        <v>27</v>
      </c>
      <c r="I594" s="16" t="str">
        <f>VLOOKUP(E594,'[1]Справочник МТР'!$A$2:$E$521,5,FALSE)</f>
        <v/>
      </c>
      <c r="J594" s="27" t="s">
        <v>24</v>
      </c>
      <c r="K594" s="20">
        <v>2</v>
      </c>
      <c r="L594" s="28">
        <v>1361.76</v>
      </c>
      <c r="M594" s="13">
        <v>2723.52</v>
      </c>
      <c r="N594" s="15"/>
      <c r="O594" s="15"/>
    </row>
    <row r="595" spans="1:15" x14ac:dyDescent="0.25">
      <c r="A595" s="3">
        <v>590</v>
      </c>
      <c r="B595" s="3" t="s">
        <v>37</v>
      </c>
      <c r="C595" s="15"/>
      <c r="D595" s="15"/>
      <c r="E595" s="10" t="s">
        <v>19</v>
      </c>
      <c r="F595" s="15" t="str">
        <f>VLOOKUP(E595,'[1]Справочник МТР'!$A$2:$D$521,3,FALSE)</f>
        <v>Гайка баллера</v>
      </c>
      <c r="G595" s="22" t="str">
        <f>VLOOKUP(E595,'[1]Справочник МТР'!$A$2:$D$521,4,FALSE)</f>
        <v/>
      </c>
      <c r="H595" s="26" t="s">
        <v>28</v>
      </c>
      <c r="I595" s="16" t="str">
        <f>VLOOKUP(E595,'[1]Справочник МТР'!$A$2:$E$521,5,FALSE)</f>
        <v/>
      </c>
      <c r="J595" s="27" t="s">
        <v>24</v>
      </c>
      <c r="K595" s="20">
        <v>8</v>
      </c>
      <c r="L595" s="28">
        <v>176.91</v>
      </c>
      <c r="M595" s="13">
        <v>1415.28</v>
      </c>
      <c r="N595" s="15"/>
      <c r="O595" s="15"/>
    </row>
    <row r="596" spans="1:15" x14ac:dyDescent="0.25">
      <c r="A596" s="3">
        <v>591</v>
      </c>
      <c r="B596" s="3" t="s">
        <v>37</v>
      </c>
      <c r="C596" s="15"/>
      <c r="D596" s="15"/>
      <c r="E596" s="10" t="s">
        <v>20</v>
      </c>
      <c r="F596" s="15" t="str">
        <f>VLOOKUP(E596,'[1]Справочник МТР'!$A$2:$D$521,3,FALSE)</f>
        <v>Протектор</v>
      </c>
      <c r="G596" s="22" t="str">
        <f>VLOOKUP(E596,'[1]Справочник МТР'!$A$2:$D$521,4,FALSE)</f>
        <v>П-КОА-1-1 АП2</v>
      </c>
      <c r="H596" s="26" t="s">
        <v>29</v>
      </c>
      <c r="I596" s="16" t="str">
        <f>VLOOKUP(E596,'[1]Справочник МТР'!$A$2:$E$521,5,FALSE)</f>
        <v>ГОСТ 26251-84</v>
      </c>
      <c r="J596" s="27" t="s">
        <v>24</v>
      </c>
      <c r="K596" s="20">
        <v>15</v>
      </c>
      <c r="L596" s="28">
        <v>704.7</v>
      </c>
      <c r="M596" s="13">
        <v>10570.5</v>
      </c>
      <c r="N596" s="15"/>
      <c r="O596" s="15"/>
    </row>
    <row r="597" spans="1:15" x14ac:dyDescent="0.25">
      <c r="A597" s="3">
        <v>592</v>
      </c>
      <c r="B597" s="3" t="s">
        <v>37</v>
      </c>
      <c r="C597" s="15"/>
      <c r="D597" s="15"/>
      <c r="E597" s="10" t="s">
        <v>21</v>
      </c>
      <c r="F597" s="15" t="str">
        <f>VLOOKUP(E597,'[1]Справочник МТР'!$A$2:$D$521,3,FALSE)</f>
        <v>Головка соединительная</v>
      </c>
      <c r="G597" s="22" t="str">
        <f>VLOOKUP(E597,'[1]Справочник МТР'!$A$2:$D$521,4,FALSE)</f>
        <v>ГР-70</v>
      </c>
      <c r="H597" s="26" t="s">
        <v>30</v>
      </c>
      <c r="I597" s="16" t="str">
        <f>VLOOKUP(E597,'[1]Справочник МТР'!$A$2:$E$521,5,FALSE)</f>
        <v/>
      </c>
      <c r="J597" s="27" t="s">
        <v>24</v>
      </c>
      <c r="K597" s="20">
        <v>10</v>
      </c>
      <c r="L597" s="28">
        <v>596.61</v>
      </c>
      <c r="M597" s="13">
        <v>5966.1</v>
      </c>
      <c r="N597" s="15"/>
      <c r="O597" s="15"/>
    </row>
    <row r="598" spans="1:15" x14ac:dyDescent="0.25">
      <c r="A598" s="3">
        <v>593</v>
      </c>
      <c r="B598" s="3" t="s">
        <v>37</v>
      </c>
      <c r="C598" s="15"/>
      <c r="D598" s="15"/>
      <c r="E598" s="10" t="s">
        <v>21</v>
      </c>
      <c r="F598" s="15" t="str">
        <f>VLOOKUP(E598,'[1]Справочник МТР'!$A$2:$D$521,3,FALSE)</f>
        <v>Головка соединительная</v>
      </c>
      <c r="G598" s="22" t="str">
        <f>VLOOKUP(E598,'[1]Справочник МТР'!$A$2:$D$521,4,FALSE)</f>
        <v>ГР-70</v>
      </c>
      <c r="H598" s="26" t="s">
        <v>30</v>
      </c>
      <c r="I598" s="16" t="str">
        <f>VLOOKUP(E598,'[1]Справочник МТР'!$A$2:$E$521,5,FALSE)</f>
        <v/>
      </c>
      <c r="J598" s="27" t="s">
        <v>24</v>
      </c>
      <c r="K598" s="20">
        <v>12</v>
      </c>
      <c r="L598" s="28">
        <v>678.21</v>
      </c>
      <c r="M598" s="13">
        <v>8138.52</v>
      </c>
      <c r="N598" s="15"/>
      <c r="O598" s="15"/>
    </row>
    <row r="599" spans="1:15" ht="51" x14ac:dyDescent="0.25">
      <c r="A599" s="3">
        <v>594</v>
      </c>
      <c r="B599" s="3" t="s">
        <v>37</v>
      </c>
      <c r="C599" s="15"/>
      <c r="D599" s="15"/>
      <c r="E599" s="10" t="s">
        <v>22</v>
      </c>
      <c r="F599" s="15" t="str">
        <f>VLOOKUP(E599,'[1]Справочник МТР'!$A$2:$D$521,3,FALSE)</f>
        <v>Выключатель автоматический</v>
      </c>
      <c r="G599" s="22" t="str">
        <f>VLOOKUP(E599,'[1]Справочник МТР'!$A$2:$D$521,4,FALSE)</f>
        <v>ВА57-31-340010-20УХЛ3</v>
      </c>
      <c r="H599" s="26" t="s">
        <v>31</v>
      </c>
      <c r="I599" s="16" t="str">
        <f>VLOOKUP(E599,'[1]Справочник МТР'!$A$2:$E$521,5,FALSE)</f>
        <v>ТУ 16-98 ИГПН.641353.077 ТУ</v>
      </c>
      <c r="J599" s="27" t="s">
        <v>24</v>
      </c>
      <c r="K599" s="20">
        <v>17</v>
      </c>
      <c r="L599" s="28">
        <v>948.18</v>
      </c>
      <c r="M599" s="13">
        <v>16119.06</v>
      </c>
      <c r="N599" s="15"/>
      <c r="O599" s="15"/>
    </row>
    <row r="600" spans="1:15" ht="25.5" x14ac:dyDescent="0.25">
      <c r="A600" s="3">
        <v>595</v>
      </c>
      <c r="B600" s="3" t="s">
        <v>37</v>
      </c>
      <c r="C600" s="15"/>
      <c r="D600" s="15"/>
      <c r="E600" s="10">
        <v>3150537</v>
      </c>
      <c r="F600" s="15" t="str">
        <f>VLOOKUP(E600,'[1]Справочник МТР'!$A$2:$D$521,3,FALSE)</f>
        <v>Коромысло большое со стойкой</v>
      </c>
      <c r="G600" s="22" t="s">
        <v>1063</v>
      </c>
      <c r="H600" s="26" t="s">
        <v>32</v>
      </c>
      <c r="I600" s="16" t="str">
        <f>VLOOKUP(E600,'[1]Справочник МТР'!$A$2:$E$521,5,FALSE)</f>
        <v/>
      </c>
      <c r="J600" s="27" t="s">
        <v>24</v>
      </c>
      <c r="K600" s="20">
        <v>9</v>
      </c>
      <c r="L600" s="28">
        <v>12117.6</v>
      </c>
      <c r="M600" s="13">
        <v>109058.4</v>
      </c>
      <c r="N600" s="15"/>
      <c r="O600" s="15"/>
    </row>
    <row r="601" spans="1:15" x14ac:dyDescent="0.25">
      <c r="A601" s="3">
        <v>596</v>
      </c>
      <c r="B601" s="3" t="s">
        <v>37</v>
      </c>
      <c r="C601" s="15"/>
      <c r="D601" s="15"/>
      <c r="E601" s="10">
        <v>3151280</v>
      </c>
      <c r="F601" s="15" t="str">
        <f>VLOOKUP(E601,'[1]Справочник МТР'!$A$2:$D$521,3,FALSE)</f>
        <v>Коромысло малое со стойкой</v>
      </c>
      <c r="G601" s="22" t="s">
        <v>1064</v>
      </c>
      <c r="H601" s="26" t="s">
        <v>33</v>
      </c>
      <c r="I601" s="16" t="str">
        <f>VLOOKUP(E601,'[1]Справочник МТР'!$A$2:$E$521,5,FALSE)</f>
        <v/>
      </c>
      <c r="J601" s="27" t="s">
        <v>24</v>
      </c>
      <c r="K601" s="20">
        <v>5</v>
      </c>
      <c r="L601" s="28">
        <v>11996.42</v>
      </c>
      <c r="M601" s="13">
        <v>59982.1</v>
      </c>
      <c r="N601" s="15"/>
      <c r="O601" s="15"/>
    </row>
    <row r="602" spans="1:15" x14ac:dyDescent="0.25">
      <c r="A602" s="3">
        <v>597</v>
      </c>
      <c r="B602" s="3" t="s">
        <v>37</v>
      </c>
      <c r="C602" s="15"/>
      <c r="D602" s="15"/>
      <c r="E602" s="10">
        <v>3151280</v>
      </c>
      <c r="F602" s="15" t="str">
        <f>VLOOKUP(E602,'[1]Справочник МТР'!$A$2:$D$521,3,FALSE)</f>
        <v>Коромысло малое со стойкой</v>
      </c>
      <c r="G602" s="22" t="s">
        <v>1065</v>
      </c>
      <c r="H602" s="26" t="s">
        <v>33</v>
      </c>
      <c r="I602" s="16" t="str">
        <f>VLOOKUP(E602,'[1]Справочник МТР'!$A$2:$E$521,5,FALSE)</f>
        <v/>
      </c>
      <c r="J602" s="27" t="s">
        <v>24</v>
      </c>
      <c r="K602" s="20">
        <v>2</v>
      </c>
      <c r="L602" s="28">
        <v>12117.6</v>
      </c>
      <c r="M602" s="13">
        <v>24235.200000000001</v>
      </c>
      <c r="N602" s="15"/>
      <c r="O602" s="15"/>
    </row>
  </sheetData>
  <autoFilter ref="E4:O602"/>
  <conditionalFormatting sqref="E6:E602">
    <cfRule type="duplicateValues" dxfId="0" priority="1"/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Лист1</vt:lpstr>
      <vt:lpstr>DATA10</vt:lpstr>
      <vt:lpstr>DATA11</vt:lpstr>
      <vt:lpstr>DATA14</vt:lpstr>
      <vt:lpstr>DATA17</vt:lpstr>
      <vt:lpstr>DATA18</vt:lpstr>
      <vt:lpstr>DATA21</vt:lpstr>
      <vt:lpstr>DATA22</vt:lpstr>
      <vt:lpstr>DATA23</vt:lpstr>
      <vt:lpstr>DATA3</vt:lpstr>
      <vt:lpstr>DATA5</vt:lpstr>
      <vt:lpstr>DATA9</vt:lpstr>
      <vt:lpstr>TEST1</vt:lpstr>
      <vt:lpstr>TESTHKEY</vt:lpstr>
      <vt:lpstr>TESTKEYS</vt:lpstr>
      <vt:lpstr>TESTVKEY</vt:lpstr>
    </vt:vector>
  </TitlesOfParts>
  <Company>ПАО "ГМК "Норильский никель"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Корогода Максим Степанович</dc:creator>
  <cp:lastModifiedBy>Головин Александр Владимирович</cp:lastModifiedBy>
  <dcterms:created xsi:type="dcterms:W3CDTF">2017-12-11T04:16:11Z</dcterms:created>
  <dcterms:modified xsi:type="dcterms:W3CDTF">2026-06-26T10:17:13Z</dcterms:modified>
</cp:coreProperties>
</file>