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Неликвиды\2023 год\Приложение на сайт Рачкину С.В\"/>
    </mc:Choice>
  </mc:AlternateContent>
  <bookViews>
    <workbookView xWindow="0" yWindow="0" windowWidth="28800" windowHeight="12300"/>
  </bookViews>
  <sheets>
    <sheet name="приложение 2" sheetId="1" r:id="rId1"/>
  </sheets>
  <externalReferences>
    <externalReference r:id="rId2"/>
  </externalReferences>
  <definedNames>
    <definedName name="_xlnm._FilterDatabase" localSheetId="0" hidden="1">'приложение 2'!$A$6:$I$10</definedName>
    <definedName name="_xlnm.Print_Titles" localSheetId="0">'приложение 2'!$7:$7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I67" i="1" s="1"/>
  <c r="H66" i="1"/>
  <c r="I66" i="1" s="1"/>
  <c r="H65" i="1"/>
  <c r="H64" i="1"/>
  <c r="I64" i="1" s="1"/>
  <c r="I63" i="1"/>
  <c r="H63" i="1"/>
  <c r="H62" i="1"/>
  <c r="I62" i="1" s="1"/>
  <c r="I61" i="1"/>
  <c r="H61" i="1"/>
  <c r="H60" i="1"/>
  <c r="I60" i="1" s="1"/>
  <c r="I59" i="1"/>
  <c r="H59" i="1"/>
  <c r="H58" i="1"/>
  <c r="I58" i="1" s="1"/>
  <c r="I57" i="1"/>
  <c r="H57" i="1"/>
  <c r="H56" i="1"/>
  <c r="I56" i="1" s="1"/>
  <c r="I55" i="1"/>
  <c r="H55" i="1"/>
  <c r="H54" i="1"/>
  <c r="I54" i="1" s="1"/>
  <c r="I53" i="1"/>
  <c r="H53" i="1"/>
  <c r="H52" i="1"/>
  <c r="I52" i="1" s="1"/>
  <c r="I51" i="1"/>
  <c r="H51" i="1"/>
  <c r="H50" i="1"/>
  <c r="I50" i="1" s="1"/>
  <c r="I49" i="1"/>
  <c r="H49" i="1"/>
  <c r="H48" i="1"/>
  <c r="I48" i="1" s="1"/>
  <c r="I47" i="1"/>
  <c r="H47" i="1"/>
  <c r="H46" i="1"/>
  <c r="I46" i="1" s="1"/>
  <c r="I45" i="1"/>
  <c r="H45" i="1"/>
  <c r="H44" i="1"/>
  <c r="I44" i="1" s="1"/>
  <c r="I43" i="1"/>
  <c r="H43" i="1"/>
  <c r="H42" i="1"/>
  <c r="I42" i="1" s="1"/>
  <c r="I41" i="1"/>
  <c r="H41" i="1"/>
  <c r="H40" i="1"/>
  <c r="I40" i="1" s="1"/>
  <c r="I39" i="1"/>
  <c r="H39" i="1"/>
  <c r="H38" i="1"/>
  <c r="H37" i="1"/>
  <c r="I37" i="1" s="1"/>
  <c r="I36" i="1"/>
  <c r="H36" i="1"/>
  <c r="H35" i="1"/>
  <c r="I35" i="1" s="1"/>
  <c r="I34" i="1"/>
  <c r="H34" i="1"/>
  <c r="H33" i="1"/>
  <c r="I33" i="1" s="1"/>
  <c r="I32" i="1"/>
  <c r="H32" i="1"/>
  <c r="H31" i="1"/>
  <c r="I31" i="1" s="1"/>
  <c r="I30" i="1"/>
  <c r="H30" i="1"/>
  <c r="H29" i="1"/>
  <c r="I29" i="1" s="1"/>
  <c r="I28" i="1"/>
  <c r="H28" i="1"/>
  <c r="H27" i="1"/>
  <c r="I27" i="1" s="1"/>
  <c r="I26" i="1"/>
  <c r="H26" i="1"/>
  <c r="H25" i="1"/>
  <c r="I25" i="1" s="1"/>
  <c r="I24" i="1"/>
  <c r="H24" i="1"/>
  <c r="H23" i="1"/>
  <c r="I23" i="1" s="1"/>
  <c r="I22" i="1"/>
  <c r="H22" i="1"/>
  <c r="H21" i="1"/>
  <c r="I21" i="1" s="1"/>
  <c r="I20" i="1"/>
  <c r="H20" i="1"/>
  <c r="H19" i="1"/>
  <c r="I19" i="1" s="1"/>
  <c r="I18" i="1"/>
  <c r="H18" i="1"/>
  <c r="H17" i="1"/>
  <c r="I17" i="1" s="1"/>
  <c r="I16" i="1"/>
  <c r="H16" i="1"/>
  <c r="H15" i="1"/>
  <c r="I15" i="1" s="1"/>
  <c r="I14" i="1"/>
  <c r="H14" i="1"/>
  <c r="H13" i="1"/>
  <c r="I13" i="1" s="1"/>
  <c r="I12" i="1"/>
  <c r="H12" i="1"/>
  <c r="H11" i="1"/>
  <c r="I11" i="1" s="1"/>
  <c r="I10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<sst xmlns="http://schemas.openxmlformats.org/spreadsheetml/2006/main" count="310" uniqueCount="121">
  <si>
    <t>Перечень неликвидных материально-производственных запасов к реализации</t>
  </si>
  <si>
    <t xml:space="preserve">№ п/п </t>
  </si>
  <si>
    <t>Номенклатурный номер</t>
  </si>
  <si>
    <t>Наименование и технические характеристики</t>
  </si>
  <si>
    <t>Наличие технической документации (да/нет)</t>
  </si>
  <si>
    <t>Единица измерения</t>
  </si>
  <si>
    <t>Количество</t>
  </si>
  <si>
    <t>Цена реализации за 1 единицу (без НДС), руб.</t>
  </si>
  <si>
    <t>Стоимость реализации с НДС,руб. (гр.6*гр.7)*1,20</t>
  </si>
  <si>
    <t>нет</t>
  </si>
  <si>
    <t>Штука</t>
  </si>
  <si>
    <t>316915</t>
  </si>
  <si>
    <t>242620</t>
  </si>
  <si>
    <t>005536</t>
  </si>
  <si>
    <t>Затвор поворотный ЗПВС-100х16-FL-3-MN-E Ду100, Pу16, дисковый, межфланцевый ручной, рабочая среда-вода с температурой от -15C до +95C, материал корпуса GG25, в комплекте с ответными фланцами по ГОСТ 12821-80, прокладками и крепежом</t>
  </si>
  <si>
    <t>Шифер плоский</t>
  </si>
  <si>
    <t>Электродвигатель АИРМ112M4 У3 5,5кВт, 1500об/мин, 380/660В, IM2081, IP54</t>
  </si>
  <si>
    <t>Ком-кт</t>
  </si>
  <si>
    <t>м2</t>
  </si>
  <si>
    <t>3151318</t>
  </si>
  <si>
    <t>Амперметр М423001 "Б" ТУ 25-7504-132-97 диапазон измерений 0-300А, класс точности 1.5, U=75Мв</t>
  </si>
  <si>
    <t>882414</t>
  </si>
  <si>
    <t>Амперметр Э42700 50А через измерительный трансформатор тока с вторичным током 5А 50/5А класс точности 1,5 ТУ 25-7504.133-2007 Электроприбор</t>
  </si>
  <si>
    <t>907931</t>
  </si>
  <si>
    <t>Амперметр Э8030-М1 диапазон измерений от 0 до 1000А, включение через трансформатор тока со вторичным током 5А, кл .точности 2,5, переменного тока, щитовой, вибро- и ударопрочный</t>
  </si>
  <si>
    <t>242863</t>
  </si>
  <si>
    <t>Блок контактный вспомогательный CA4-10 1SBN010110R1010 U=690/220В AC/DC, 1HO для фронтального монтажа контакторов типа AF09-AF96</t>
  </si>
  <si>
    <t>3005326</t>
  </si>
  <si>
    <t>Блок контактный модульный MCB-01 1SFA611610R1010 Uном=690В, температура эксплуатации от -25C до +70C, количество контактов 1, тип контактов 1НЗ</t>
  </si>
  <si>
    <t>3005325</t>
  </si>
  <si>
    <t>Блок контактный модульный MCB-10 1SFA611610R1001 Uном=690В, количество контактов-1, тип контактов 1НО, рабочая температура окружающей среды от -25C до +70C</t>
  </si>
  <si>
    <t>3130123</t>
  </si>
  <si>
    <t>Вилка кабельная 033-6 U=230В, I=63А, количество контактов 1P+N+E, степень защиты IP67</t>
  </si>
  <si>
    <t>3122408</t>
  </si>
  <si>
    <t>Вилка кабельная 316P6W 2CMA166476R1000 U=380В, I=16А, количество контактов 3P+E, степень защиты IP67</t>
  </si>
  <si>
    <t>3130135</t>
  </si>
  <si>
    <t>Вилка кабельная DIS2466396 U=400В, I=63А, количество контактов 3P+E, степень защиты IP67</t>
  </si>
  <si>
    <t>3123443</t>
  </si>
  <si>
    <t>Вилка Электроразъем ШК 4х60 6ДК 266009 для водного транспорта</t>
  </si>
  <si>
    <t>3151067</t>
  </si>
  <si>
    <t>Вкладыш шатуна верхний 457.04.109 к двигателю Юждизельмаш К-562, К-962</t>
  </si>
  <si>
    <t>137939</t>
  </si>
  <si>
    <t>Вольтамперметр ВА-240 ТУ 25-04-1247-76 Предел измерения I=0-60А, U=0-30В, способ включения с шунтом ША-240 кл.точности 2,0</t>
  </si>
  <si>
    <t>152195</t>
  </si>
  <si>
    <t>Вольтамперметр с шунтом ВА-340</t>
  </si>
  <si>
    <t>3151070</t>
  </si>
  <si>
    <t>Втулка К-05-05 к компрессору Беском КВД-Г, КВД-М</t>
  </si>
  <si>
    <t>3150623</t>
  </si>
  <si>
    <t>Втулка С-508930 для турбокомпрессора к двигателю Дальдизель 6Ч18/22,6ЧН18/22,6ЧНСП18/22</t>
  </si>
  <si>
    <t>3130101</t>
  </si>
  <si>
    <t>Выключатель автоматический OptiDin BM63-2C3-УХЛ3-РЕГ, арт.243220 ТУ 3421-040-05758109-2009 2P, I=3А 50Гц AC, U=230В, предельная коммутационная способность 6кА, характеристика отключения C, монтаж на DIN-рейку, климатическое исполнение УХЛ3, степень з</t>
  </si>
  <si>
    <t>3143438</t>
  </si>
  <si>
    <t>Выключатель автоматический АК50Б-2МГОМ3, арт.104921 ТУ16-522.136-78 50Гц, 2А, 6Iн</t>
  </si>
  <si>
    <t>3150564</t>
  </si>
  <si>
    <t>Выключатель автоматический АП50Б-2МТ-У3, арт.106904 ГОСТ Р 50030.2 I=2,5А, 10Iн, U=400/220В AC/DC, IP20</t>
  </si>
  <si>
    <t>407544</t>
  </si>
  <si>
    <t>Выключатель автоматический ВА57-31-340010-20 УХЛ3 ТУ 16-98 ИГПН.641353.077 ТУ Uном=660В, 50Гц, Iном=100А, Iном.расц=16А, уставка по току срабатывания 400А+/-20%, 3Р, ручной привод, переднее присоединение, IP20</t>
  </si>
  <si>
    <t>3156462</t>
  </si>
  <si>
    <t>Выключатель пакетный ПВП-11-29-60201-00У3 I=63А</t>
  </si>
  <si>
    <t>851780</t>
  </si>
  <si>
    <t>Генератор 6301.3701 к самосвалу карьерному БелАЗ-7522</t>
  </si>
  <si>
    <t>3142519</t>
  </si>
  <si>
    <t>Герметик анаэробный фланцевый маслостойкий СК.518 50мл</t>
  </si>
  <si>
    <t>3141543</t>
  </si>
  <si>
    <t>Датчик тахометра Д-1ММ для работы с одним показывающим прибором</t>
  </si>
  <si>
    <t>324592</t>
  </si>
  <si>
    <t>Дроссель 1И 250 ДРЛ 44Н-003УХЛ2 ГОСТ 16809-88 220В, 50Гц, ПРА для ртутных ламп ДРЛ 250Вт, встраиваемого исполнения</t>
  </si>
  <si>
    <t>3145730</t>
  </si>
  <si>
    <t>Звездочка брашпиля черт.ТН-19/А к брашпилю Б2Р</t>
  </si>
  <si>
    <t>да (чертеж ТН-19 Зв-ка Z-7 К-25)</t>
  </si>
  <si>
    <t>3151279</t>
  </si>
  <si>
    <t>Колпачок клапана К-02-03Т к компрессору Беском КВД-Г, КВД-М</t>
  </si>
  <si>
    <t>3151108</t>
  </si>
  <si>
    <t>Колпачок клапана К-02-04К к компрессору Беском КВД-Г, КВД-М</t>
  </si>
  <si>
    <t>3164761</t>
  </si>
  <si>
    <t>Крышка в свету АГКБ1005-02-00СБ черт.АГКБ 1005-00-00СБ D=450мм</t>
  </si>
  <si>
    <t>да</t>
  </si>
  <si>
    <t>3026834</t>
  </si>
  <si>
    <t>Лампа галогенная J117mm 500W R7s 230V 2000h NH-J, линейная, трубчатая двухцокольная, цоколь R7s, P=500Вт, U=230В, световой поток-7200лм, модель/исполнение прозрачный, срок службы-1500ч, D=7мм, L=117мм, цветовая температура-2900К, класс энергоэффектив</t>
  </si>
  <si>
    <t>412459</t>
  </si>
  <si>
    <t>Лампа ЛБ 40 ГОСТ 6825-91 P=40Вт, люминесцентная трубчатая, цвет белый</t>
  </si>
  <si>
    <t>056474</t>
  </si>
  <si>
    <t>Лампа ЛОН220-300 E40 Накаливания 220В 300Вт E40</t>
  </si>
  <si>
    <t>3150421</t>
  </si>
  <si>
    <t>Лампа люминесцентная компактная Osram Dulux L 36W/840 4050300010786 P=36Вт, D=17,5мм, L=411мм, световой поток-2900лм, цветовая температура-4000К, цвет свечения-холодный белый, цоколь-2G11</t>
  </si>
  <si>
    <t>3146377</t>
  </si>
  <si>
    <t>Лампа накаливания R63 230-60 E27 ГОСТ Р 54992-2012, ГОСТ Р 54993-2012 зеркальная, световой поток 400Лм, U=230В</t>
  </si>
  <si>
    <t>3122445</t>
  </si>
  <si>
    <t>Лампа накаливания С 13-25 судовая, U=13В, P=25Вт, тип цоколя B15d/18</t>
  </si>
  <si>
    <t>271791</t>
  </si>
  <si>
    <t>Лампа ртутная ДРЛ 250 ТУ 16-88 ИЖШЦ.675000.001 ТУ дуговая высокого давления, 250Вт, 220В, цоколь E40</t>
  </si>
  <si>
    <t>3146182</t>
  </si>
  <si>
    <t>Патрон подвесной UNIVersal арт.5565389 Электросервис E40, Uном=220В, керамический</t>
  </si>
  <si>
    <t>995204</t>
  </si>
  <si>
    <t>Предохранитель плавкий серия ППН, ППН-33-30-УХЛ3 ТУ 3424-005-05755764-96 наполненный, Iном.осно=160А, Iном.вставки=100А, Uном=400/220В AC/DC, габарит 00</t>
  </si>
  <si>
    <t>3155915</t>
  </si>
  <si>
    <t>Проволока стальная наплавочная 3 Нп-30ХГСА ГОСТ10543-98 D=3мм</t>
  </si>
  <si>
    <t>кг</t>
  </si>
  <si>
    <t>3150915</t>
  </si>
  <si>
    <t>Распылитель 16-С42-6Б-1 форсунка Дагдизель 5Д2,5Д2М,5Д4</t>
  </si>
  <si>
    <t>408506</t>
  </si>
  <si>
    <t>Реле времени ВЛ-71 В4 220В переменного тока, диапазон выдержки времени 0,1-10мин, 50Гц</t>
  </si>
  <si>
    <t>018689</t>
  </si>
  <si>
    <t>Светильник РКУ06-250-012 со стеклом для лампы ДРЛ-250 250вт</t>
  </si>
  <si>
    <t>3163464</t>
  </si>
  <si>
    <t>Шнур резиновый 1-4С ГОСТ 6467-79 группа 1, средней твердости, тип 4</t>
  </si>
  <si>
    <t>м</t>
  </si>
  <si>
    <t>3146355</t>
  </si>
  <si>
    <t>Щетка меднографитовая МГС5 10х20х25 ГОСТ 12232-89 тип щетки К1-3, тип наконечника ПЩ4х0,63</t>
  </si>
  <si>
    <t>168684</t>
  </si>
  <si>
    <t>Щетка электрографитированная ЭГ14 16х25х40</t>
  </si>
  <si>
    <t>3130102</t>
  </si>
  <si>
    <t>Щетка электрографитированная ЭГ14 8х10х35</t>
  </si>
  <si>
    <t>3161758</t>
  </si>
  <si>
    <t>Электрод вольфрамовый WL-20 D=4мм, L=175мм</t>
  </si>
  <si>
    <t>3151560</t>
  </si>
  <si>
    <t>Электронагреватель трубчатый ТЭН-140А-13/0,63-S-220 ГОСТ 13268-88 воздушный, оболочка углеродистая сталь</t>
  </si>
  <si>
    <t>3146116</t>
  </si>
  <si>
    <t>Якорь Холла П150 ГОСТ 761-74</t>
  </si>
  <si>
    <t>КРП</t>
  </si>
  <si>
    <t>ЕРП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</si>
</sst>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#,##0.00_ ;\-#,##0.00\ 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sz val="11"/>
      <name val="Tahoma"/>
      <family val="2"/>
      <charset val="204"/>
    </font>
    <font>
      <sz val="9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4" fontId="4" fillId="0" borderId="1" xfId="2" applyFont="1" applyBorder="1"/>
    <xf numFmtId="2" fontId="4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2" fontId="4" fillId="0" borderId="0" xfId="0" applyNumberFormat="1" applyFont="1"/>
    <xf numFmtId="0" fontId="0" fillId="0" borderId="1" xfId="0" applyBorder="1" applyAlignment="1">
      <alignment horizontal="center" vertical="center"/>
    </xf>
    <xf numFmtId="2" fontId="5" fillId="0" borderId="1" xfId="0" applyNumberFormat="1" applyFont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wrapText="1"/>
    </xf>
    <xf numFmtId="2" fontId="4" fillId="0" borderId="1" xfId="3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2" fontId="4" fillId="0" borderId="1" xfId="2" applyNumberFormat="1" applyFont="1" applyBorder="1"/>
    <xf numFmtId="0" fontId="9" fillId="0" borderId="1" xfId="0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7;&#1083;&#1080;&#1082;&#1074;&#1080;&#1076;&#1099;/2023%20&#1075;&#1086;&#1076;/&#1055;&#1088;&#1086;&#1090;&#1086;&#1082;&#1086;&#1083;%20&#1087;&#1086;%20&#1040;&#1054;%20&#1045;&#1056;&#1055;/&#1055;&#1088;&#1080;&#1083;&#1086;&#1078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"/>
    </sheetNames>
    <sheetDataSet>
      <sheetData sheetId="0" refreshError="1">
        <row r="8">
          <cell r="C8" t="str">
            <v>Амперметр М423001 "Б" ТУ 25-7504-132-97 диапазон измерений 0-300А, класс точности 1.5, U=75Мв</v>
          </cell>
          <cell r="D8">
            <v>42885</v>
          </cell>
          <cell r="E8" t="str">
            <v>нет</v>
          </cell>
          <cell r="F8" t="str">
            <v>Штука</v>
          </cell>
          <cell r="G8">
            <v>1</v>
          </cell>
          <cell r="I8">
            <v>556.69000000000005</v>
          </cell>
        </row>
        <row r="9">
          <cell r="C9" t="str">
            <v>Амперметр Э42700 50А через измерительный трансформатор тока с вторичным током 5А 50/5А класс точности 1,5 ТУ 25-7504.133-2007 Электроприбор</v>
          </cell>
          <cell r="D9">
            <v>42369</v>
          </cell>
          <cell r="E9" t="str">
            <v>нет</v>
          </cell>
          <cell r="F9" t="str">
            <v>Штука</v>
          </cell>
          <cell r="G9">
            <v>5</v>
          </cell>
          <cell r="I9">
            <v>719.68799999999999</v>
          </cell>
        </row>
        <row r="10">
          <cell r="C10" t="str">
            <v>Амперметр Э8030-М1 диапазон измерений от 0 до 1000А, включение через трансформатор тока со вторичным током 5А, кл .точности 2,5, переменного тока, щитовой, вибро- и ударопрочный</v>
          </cell>
          <cell r="D10">
            <v>42369</v>
          </cell>
          <cell r="E10" t="str">
            <v>нет</v>
          </cell>
          <cell r="F10" t="str">
            <v>Штука</v>
          </cell>
          <cell r="G10">
            <v>3</v>
          </cell>
          <cell r="I10">
            <v>442.65333333333336</v>
          </cell>
        </row>
        <row r="11">
          <cell r="C11" t="str">
            <v>Блок контактный вспомогательный CA4-10 1SBN010110R1010 U=690/220В AC/DC, 1HO для фронтального монтажа контакторов типа AF09-AF96</v>
          </cell>
          <cell r="D11">
            <v>42482</v>
          </cell>
          <cell r="E11" t="str">
            <v>нет</v>
          </cell>
          <cell r="F11" t="str">
            <v>Штука</v>
          </cell>
          <cell r="G11">
            <v>1</v>
          </cell>
          <cell r="I11">
            <v>132.24</v>
          </cell>
        </row>
        <row r="12">
          <cell r="C12" t="str">
            <v>Блок контактный модульный MCB-01 1SFA611610R1010 Uном=690В, температура эксплуатации от -25C до +70C, количество контактов 1, тип контактов 1НЗ</v>
          </cell>
          <cell r="D12">
            <v>42922</v>
          </cell>
          <cell r="E12" t="str">
            <v>нет</v>
          </cell>
          <cell r="F12" t="str">
            <v>Штука</v>
          </cell>
          <cell r="G12">
            <v>2</v>
          </cell>
          <cell r="I12">
            <v>105.54</v>
          </cell>
        </row>
        <row r="13">
          <cell r="C13" t="str">
            <v>Блок контактный модульный MCB-10 1SFA611610R1001 Uном=690В, количество контактов-1, тип контактов 1НО, рабочая температура окружающей среды от -25C до +70C</v>
          </cell>
          <cell r="D13">
            <v>42922</v>
          </cell>
          <cell r="E13" t="str">
            <v>нет</v>
          </cell>
          <cell r="F13" t="str">
            <v>Штука</v>
          </cell>
          <cell r="G13">
            <v>2</v>
          </cell>
          <cell r="I13">
            <v>105.54</v>
          </cell>
        </row>
        <row r="14">
          <cell r="C14" t="str">
            <v>Вилка кабельная 033-6 U=230В, I=63А, количество контактов 1P+N+E, степень защиты IP67</v>
          </cell>
          <cell r="D14">
            <v>42369</v>
          </cell>
          <cell r="E14" t="str">
            <v>нет</v>
          </cell>
          <cell r="F14" t="str">
            <v>Штука</v>
          </cell>
          <cell r="G14">
            <v>1</v>
          </cell>
          <cell r="I14">
            <v>1324.36</v>
          </cell>
        </row>
        <row r="15">
          <cell r="C15" t="str">
            <v>Вилка кабельная 316P6W 2CMA166476R1000 U=380В, I=16А, количество контактов 3P+E, степень защиты IP67</v>
          </cell>
          <cell r="D15">
            <v>42369</v>
          </cell>
          <cell r="E15" t="str">
            <v>нет</v>
          </cell>
          <cell r="F15" t="str">
            <v>Штука</v>
          </cell>
          <cell r="G15">
            <v>8</v>
          </cell>
          <cell r="I15">
            <v>330.50875000000002</v>
          </cell>
        </row>
        <row r="16">
          <cell r="C16" t="str">
            <v>Вилка кабельная DIS2466396 U=400В, I=63А, количество контактов 3P+E, степень защиты IP67</v>
          </cell>
          <cell r="D16">
            <v>42783</v>
          </cell>
          <cell r="E16" t="str">
            <v>нет</v>
          </cell>
          <cell r="F16" t="str">
            <v>Штука</v>
          </cell>
          <cell r="G16">
            <v>1</v>
          </cell>
          <cell r="I16">
            <v>2083.5100000000002</v>
          </cell>
        </row>
        <row r="17">
          <cell r="C17" t="str">
            <v>Вилка Электроразъем ШК 4х60 6ДК 266009 для водного транспорта</v>
          </cell>
          <cell r="D17">
            <v>42804</v>
          </cell>
          <cell r="E17" t="str">
            <v>нет</v>
          </cell>
          <cell r="F17" t="str">
            <v>Штука</v>
          </cell>
          <cell r="G17">
            <v>12</v>
          </cell>
          <cell r="I17">
            <v>983.31500000000005</v>
          </cell>
        </row>
        <row r="18">
          <cell r="C18" t="str">
            <v>Вкладыш шатуна верхний 457.04.109 к двигателю Юждизельмаш К-562, К-962</v>
          </cell>
          <cell r="D18">
            <v>42369</v>
          </cell>
          <cell r="E18" t="str">
            <v>нет</v>
          </cell>
          <cell r="F18" t="str">
            <v>Штука</v>
          </cell>
          <cell r="G18">
            <v>2</v>
          </cell>
          <cell r="I18">
            <v>223.96</v>
          </cell>
        </row>
        <row r="19">
          <cell r="C19" t="str">
            <v>Вольтамперметр ВА-240 ТУ 25-04-1247-76 Предел измерения I=0-60А, U=0-30В, способ включения с шунтом ША-240 кл.точности 2,0</v>
          </cell>
          <cell r="D19">
            <v>42369</v>
          </cell>
          <cell r="E19" t="str">
            <v>нет</v>
          </cell>
          <cell r="F19" t="str">
            <v>Штука</v>
          </cell>
          <cell r="G19">
            <v>1</v>
          </cell>
          <cell r="I19">
            <v>2863.18</v>
          </cell>
        </row>
        <row r="20">
          <cell r="C20" t="str">
            <v>Вольтамперметр с шунтом ВА-340</v>
          </cell>
          <cell r="D20">
            <v>42369</v>
          </cell>
          <cell r="E20" t="str">
            <v>нет</v>
          </cell>
          <cell r="F20" t="str">
            <v>Штука</v>
          </cell>
          <cell r="G20">
            <v>1</v>
          </cell>
          <cell r="I20">
            <v>1875.5</v>
          </cell>
        </row>
        <row r="21">
          <cell r="C21" t="str">
            <v>Втулка К-05-05 к компрессору Беском КВД-Г, КВД-М</v>
          </cell>
          <cell r="D21">
            <v>42369</v>
          </cell>
          <cell r="E21" t="str">
            <v>нет</v>
          </cell>
          <cell r="F21" t="str">
            <v>Штука</v>
          </cell>
          <cell r="G21">
            <v>1</v>
          </cell>
          <cell r="I21">
            <v>887.15</v>
          </cell>
        </row>
        <row r="22">
          <cell r="C22" t="str">
            <v>Втулка К-05-05 к компрессору Беском КВД-Г, КВД-М</v>
          </cell>
          <cell r="D22">
            <v>42369</v>
          </cell>
          <cell r="E22" t="str">
            <v>нет</v>
          </cell>
          <cell r="F22" t="str">
            <v>Штука</v>
          </cell>
          <cell r="G22">
            <v>2</v>
          </cell>
          <cell r="I22">
            <v>887.15</v>
          </cell>
        </row>
        <row r="23">
          <cell r="C23" t="str">
            <v>Втулка К-05-05 к компрессору Беском КВД-Г, КВД-М</v>
          </cell>
          <cell r="D23">
            <v>42369</v>
          </cell>
          <cell r="E23" t="str">
            <v>нет</v>
          </cell>
          <cell r="F23" t="str">
            <v>Штука</v>
          </cell>
          <cell r="G23">
            <v>1</v>
          </cell>
          <cell r="I23">
            <v>887.15</v>
          </cell>
        </row>
        <row r="24">
          <cell r="C24" t="str">
            <v>Втулка С-508930 для турбокомпрессора к двигателю Дальдизель 6Ч18/22,6ЧН18/22,6ЧНСП18/22</v>
          </cell>
          <cell r="D24">
            <v>42786</v>
          </cell>
          <cell r="E24" t="str">
            <v>нет</v>
          </cell>
          <cell r="F24" t="str">
            <v>Штука</v>
          </cell>
          <cell r="G24">
            <v>2</v>
          </cell>
          <cell r="I24">
            <v>3166.665</v>
          </cell>
        </row>
        <row r="25">
          <cell r="C25" t="str">
            <v>Выключатель автоматический OptiDin BM63-2C3-УХЛ3-РЕГ, арт.243220 ТУ 3421-040-05758109-2009 2P, I=3А 50Гц AC, U=230В, предельная коммутационная способность 6кА, характеристика отключения C, монтаж на DIN-рейку, климатическое исполнение УХЛ3, степень з</v>
          </cell>
          <cell r="D25">
            <v>42369</v>
          </cell>
          <cell r="E25" t="str">
            <v>нет</v>
          </cell>
          <cell r="F25" t="str">
            <v>Штука</v>
          </cell>
          <cell r="G25">
            <v>3</v>
          </cell>
          <cell r="I25">
            <v>1873.5433333333333</v>
          </cell>
        </row>
        <row r="26">
          <cell r="C26" t="str">
            <v>Выключатель автоматический АК50Б-2МГОМ3, арт.104921 ТУ16-522.136-78 50Гц, 2А, 6Iн</v>
          </cell>
          <cell r="D26">
            <v>42369</v>
          </cell>
          <cell r="E26" t="str">
            <v>нет</v>
          </cell>
          <cell r="F26" t="str">
            <v>Штука</v>
          </cell>
          <cell r="G26">
            <v>6</v>
          </cell>
          <cell r="I26">
            <v>863.89</v>
          </cell>
        </row>
        <row r="27">
          <cell r="C27" t="str">
            <v>Выключатель автоматический АП50Б-2МТ-У3, арт.106904 ГОСТ Р 50030.2 I=2,5А, 10Iн, U=400/220В AC/DC, IP20</v>
          </cell>
          <cell r="D27">
            <v>42369</v>
          </cell>
          <cell r="E27" t="str">
            <v>нет</v>
          </cell>
          <cell r="F27" t="str">
            <v>Штука</v>
          </cell>
          <cell r="G27">
            <v>19</v>
          </cell>
          <cell r="I27">
            <v>335.59263157894736</v>
          </cell>
        </row>
        <row r="28">
          <cell r="C28" t="str">
            <v>Выключатель автоматический ВА57-31-340010-20 УХЛ3 ТУ 16-98 ИГПН.641353.077 ТУ Uном=660В, 50Гц, Iном=100А, Iном.расц=16А, уставка по току срабатывания 400А+/-20%, 3Р, ручной привод, переднее присоединение, IP20</v>
          </cell>
          <cell r="D28">
            <v>42369</v>
          </cell>
          <cell r="E28" t="str">
            <v>нет</v>
          </cell>
          <cell r="F28" t="str">
            <v>Штука</v>
          </cell>
          <cell r="G28">
            <v>4</v>
          </cell>
          <cell r="I28">
            <v>1196.1025</v>
          </cell>
        </row>
        <row r="29">
          <cell r="C29" t="str">
            <v>Выключатель пакетный ПВП-11-29-60201-00У3 I=63А</v>
          </cell>
          <cell r="D29">
            <v>42369</v>
          </cell>
          <cell r="E29" t="str">
            <v>нет</v>
          </cell>
          <cell r="F29" t="str">
            <v>Штука</v>
          </cell>
          <cell r="G29">
            <v>1</v>
          </cell>
          <cell r="I29">
            <v>87.97</v>
          </cell>
        </row>
        <row r="30">
          <cell r="C30" t="str">
            <v>Генератор 6301.3701 к самосвалу карьерному БелАЗ-7522</v>
          </cell>
          <cell r="D30">
            <v>42369</v>
          </cell>
          <cell r="E30" t="str">
            <v>нет</v>
          </cell>
          <cell r="F30" t="str">
            <v>Штука</v>
          </cell>
          <cell r="G30">
            <v>2</v>
          </cell>
          <cell r="I30">
            <v>23069.494999999999</v>
          </cell>
        </row>
        <row r="31">
          <cell r="C31" t="str">
            <v>Герметик анаэробный фланцевый маслостойкий СК.518 50мл</v>
          </cell>
          <cell r="D31">
            <v>42369</v>
          </cell>
          <cell r="E31" t="str">
            <v>нет</v>
          </cell>
          <cell r="F31" t="str">
            <v>Штука</v>
          </cell>
          <cell r="G31">
            <v>6</v>
          </cell>
          <cell r="I31">
            <v>1100</v>
          </cell>
        </row>
        <row r="32">
          <cell r="C32" t="str">
            <v>Герметик анаэробный фланцевый маслостойкий СК.518 50мл</v>
          </cell>
          <cell r="D32">
            <v>42369</v>
          </cell>
          <cell r="E32" t="str">
            <v>нет</v>
          </cell>
          <cell r="F32" t="str">
            <v>Штука</v>
          </cell>
          <cell r="G32">
            <v>12</v>
          </cell>
          <cell r="I32">
            <v>1100</v>
          </cell>
        </row>
        <row r="33">
          <cell r="C33" t="str">
            <v>Датчик тахометра Д-1ММ для работы с одним показывающим прибором</v>
          </cell>
          <cell r="D33">
            <v>42369</v>
          </cell>
          <cell r="E33" t="str">
            <v>нет</v>
          </cell>
          <cell r="F33" t="str">
            <v>Штука</v>
          </cell>
          <cell r="G33">
            <v>9</v>
          </cell>
          <cell r="I33">
            <v>963.9473684210526</v>
          </cell>
        </row>
        <row r="34">
          <cell r="C34" t="str">
            <v>Дроссель 1И 250 ДРЛ 44Н-003УХЛ2 ГОСТ 16809-88 220В, 50Гц, ПРА для ртутных ламп ДРЛ 250Вт, встраиваемого исполнения</v>
          </cell>
          <cell r="D34">
            <v>42394</v>
          </cell>
          <cell r="E34" t="str">
            <v>нет</v>
          </cell>
          <cell r="F34" t="str">
            <v>Штука</v>
          </cell>
          <cell r="G34">
            <v>4</v>
          </cell>
          <cell r="I34">
            <v>512.85749999999996</v>
          </cell>
        </row>
        <row r="35">
          <cell r="C35" t="str">
            <v>Дроссель 1И 250 ДРЛ 44Н-003УХЛ2 ГОСТ 16809-88 220В, 50Гц, ПРА для ртутных ламп ДРЛ 250Вт, встраиваемого исполнения</v>
          </cell>
          <cell r="D35">
            <v>42394</v>
          </cell>
          <cell r="E35" t="str">
            <v>нет</v>
          </cell>
          <cell r="F35" t="str">
            <v>Штука</v>
          </cell>
          <cell r="G35">
            <v>15</v>
          </cell>
          <cell r="I35">
            <v>512.85733333333326</v>
          </cell>
        </row>
        <row r="36">
          <cell r="C36" t="str">
            <v>Звездочка брашпиля черт.ТН-19/А к брашпилю Б2Р</v>
          </cell>
          <cell r="D36">
            <v>42369</v>
          </cell>
          <cell r="E36" t="str">
            <v>да (чертеж ТН-19 Зв-ка Z-7 К-25)</v>
          </cell>
          <cell r="F36" t="str">
            <v>Штука</v>
          </cell>
          <cell r="G36">
            <v>1</v>
          </cell>
          <cell r="I36">
            <v>45833.33</v>
          </cell>
        </row>
        <row r="37">
          <cell r="C37" t="str">
            <v>Колпачок клапана К-02-03Т к компрессору Беском КВД-Г, КВД-М</v>
          </cell>
          <cell r="D37">
            <v>42369</v>
          </cell>
          <cell r="E37" t="str">
            <v>нет</v>
          </cell>
          <cell r="F37" t="str">
            <v>Штука</v>
          </cell>
          <cell r="G37">
            <v>3</v>
          </cell>
          <cell r="I37">
            <v>244</v>
          </cell>
        </row>
        <row r="38">
          <cell r="C38" t="str">
            <v>Колпачок клапана К-02-04К к компрессору Беском КВД-Г, КВД-М</v>
          </cell>
          <cell r="D38">
            <v>42369</v>
          </cell>
          <cell r="E38" t="str">
            <v>нет</v>
          </cell>
          <cell r="F38" t="str">
            <v>Штука</v>
          </cell>
          <cell r="G38">
            <v>19</v>
          </cell>
          <cell r="I38">
            <v>254.79999999999998</v>
          </cell>
        </row>
        <row r="39">
          <cell r="C39" t="str">
            <v>Крышка в свету АГКБ1005-02-00СБ черт.АГКБ 1005-00-00СБ D=450мм</v>
          </cell>
          <cell r="D39">
            <v>42886</v>
          </cell>
          <cell r="E39" t="str">
            <v>да</v>
          </cell>
          <cell r="F39" t="str">
            <v>Штука</v>
          </cell>
          <cell r="G39">
            <v>17</v>
          </cell>
          <cell r="I39">
            <v>5257.1647058823528</v>
          </cell>
        </row>
        <row r="40">
          <cell r="C40" t="str">
            <v>Лампа галогенная J117mm 500W R7s 230V 2000h NH-J, линейная, трубчатая двухцокольная, цоколь R7s, P=500Вт, U=230В, световой поток-7200лм, модель/исполнение прозрачный, срок службы-1500ч, D=7мм, L=117мм, цветовая температура-2900К, класс энергоэффектив</v>
          </cell>
          <cell r="D40">
            <v>42424</v>
          </cell>
          <cell r="E40" t="str">
            <v>нет</v>
          </cell>
          <cell r="F40" t="str">
            <v>Штука</v>
          </cell>
          <cell r="G40">
            <v>3</v>
          </cell>
          <cell r="I40">
            <v>32.9</v>
          </cell>
        </row>
        <row r="41">
          <cell r="C41" t="str">
            <v>Лампа ЛБ 40 ГОСТ 6825-91 P=40Вт, люминесцентная трубчатая, цвет белый</v>
          </cell>
          <cell r="D41">
            <v>42369</v>
          </cell>
          <cell r="E41" t="str">
            <v>нет</v>
          </cell>
          <cell r="F41" t="str">
            <v>Штука</v>
          </cell>
          <cell r="G41">
            <v>17</v>
          </cell>
          <cell r="I41">
            <v>33.02058823529412</v>
          </cell>
        </row>
        <row r="42">
          <cell r="C42" t="str">
            <v>Лампа ЛОН220-300 E40 Накаливания 220В 300Вт E40</v>
          </cell>
          <cell r="D42">
            <v>42369</v>
          </cell>
          <cell r="E42" t="str">
            <v>нет</v>
          </cell>
          <cell r="F42" t="str">
            <v>Штука</v>
          </cell>
          <cell r="G42">
            <v>8</v>
          </cell>
          <cell r="I42">
            <v>25.498750000000001</v>
          </cell>
        </row>
        <row r="43">
          <cell r="C43" t="str">
            <v>Лампа люминесцентная компактная Osram Dulux L 36W/840 4050300010786 P=36Вт, D=17,5мм, L=411мм, световой поток-2900лм, цветовая температура-4000К, цвет свечения-холодный белый, цоколь-2G11</v>
          </cell>
          <cell r="D43">
            <v>42369</v>
          </cell>
          <cell r="E43" t="str">
            <v>нет</v>
          </cell>
          <cell r="F43" t="str">
            <v>Штука</v>
          </cell>
          <cell r="G43">
            <v>3</v>
          </cell>
          <cell r="I43">
            <v>42.550000000000004</v>
          </cell>
        </row>
        <row r="44">
          <cell r="C44" t="str">
            <v>Лампа накаливания R63 230-60 E27 ГОСТ Р 54992-2012, ГОСТ Р 54993-2012 зеркальная, световой поток 400Лм, U=230В</v>
          </cell>
          <cell r="D44">
            <v>42394</v>
          </cell>
          <cell r="E44" t="str">
            <v>нет</v>
          </cell>
          <cell r="F44" t="str">
            <v>Штука</v>
          </cell>
          <cell r="G44">
            <v>50</v>
          </cell>
          <cell r="I44">
            <v>22.153400000000001</v>
          </cell>
        </row>
        <row r="45">
          <cell r="C45" t="str">
            <v>Лампа накаливания С 13-25 судовая, U=13В, P=25Вт, тип цоколя B15d/18</v>
          </cell>
          <cell r="D45">
            <v>42369</v>
          </cell>
          <cell r="E45" t="str">
            <v>нет</v>
          </cell>
          <cell r="F45" t="str">
            <v>Штука</v>
          </cell>
          <cell r="G45">
            <v>99</v>
          </cell>
          <cell r="I45">
            <v>26.264545454545456</v>
          </cell>
        </row>
        <row r="46">
          <cell r="C46" t="str">
            <v>Лампа ртутная ДРЛ 250 ТУ 16-88 ИЖШЦ.675000.001 ТУ дуговая высокого давления, 250Вт, 220В, цоколь E40</v>
          </cell>
          <cell r="D46">
            <v>42369</v>
          </cell>
          <cell r="E46" t="str">
            <v>нет</v>
          </cell>
          <cell r="F46" t="str">
            <v>Штука</v>
          </cell>
          <cell r="G46">
            <v>31</v>
          </cell>
          <cell r="I46">
            <v>123.07096774193548</v>
          </cell>
        </row>
        <row r="47">
          <cell r="C47" t="str">
            <v>Патрон подвесной UNIVersal арт.5565389 Электросервис E40, Uном=220В, керамический</v>
          </cell>
          <cell r="D47">
            <v>42369</v>
          </cell>
          <cell r="E47" t="str">
            <v>нет</v>
          </cell>
          <cell r="F47" t="str">
            <v>Штука</v>
          </cell>
          <cell r="G47">
            <v>16</v>
          </cell>
          <cell r="I47">
            <v>67.25</v>
          </cell>
        </row>
        <row r="48">
          <cell r="C48" t="str">
            <v>Предохранитель плавкий серия ППН, ППН-33-30-УХЛ3 ТУ 3424-005-05755764-96 наполненный, Iном.осно=160А, Iном.вставки=100А, Uном=400/220В AC/DC, габарит 00</v>
          </cell>
          <cell r="D48">
            <v>42369</v>
          </cell>
          <cell r="E48" t="str">
            <v>нет</v>
          </cell>
          <cell r="F48" t="str">
            <v>Штука</v>
          </cell>
          <cell r="G48">
            <v>12</v>
          </cell>
          <cell r="I48">
            <v>84.879166666666663</v>
          </cell>
        </row>
        <row r="49">
          <cell r="C49" t="str">
            <v>Предохранитель плавкий серия ППН, ППН-33-30-УХЛ3 ТУ 3424-005-05755764-96 наполненный, Iном.осно=160А, Iном.вставки=100А, Uном=400/220В AC/DC, габарит 00</v>
          </cell>
          <cell r="D49">
            <v>42369</v>
          </cell>
          <cell r="E49" t="str">
            <v>нет</v>
          </cell>
          <cell r="F49" t="str">
            <v>Штука</v>
          </cell>
          <cell r="G49">
            <v>21</v>
          </cell>
          <cell r="I49">
            <v>84.879047619047626</v>
          </cell>
        </row>
        <row r="50">
          <cell r="C50" t="str">
            <v>Проволока стальная наплавочная 3 Нп-30ХГСА ГОСТ10543-98 D=3мм</v>
          </cell>
          <cell r="D50">
            <v>42369</v>
          </cell>
          <cell r="E50" t="str">
            <v>нет</v>
          </cell>
          <cell r="F50" t="str">
            <v>кг</v>
          </cell>
          <cell r="G50">
            <v>7.8</v>
          </cell>
          <cell r="I50">
            <v>59.321794871794872</v>
          </cell>
        </row>
        <row r="51">
          <cell r="C51" t="str">
            <v>Распылитель 16-С42-6Б-1 форсунка Дагдизель 5Д2,5Д2М,5Д4</v>
          </cell>
          <cell r="D51">
            <v>42369</v>
          </cell>
          <cell r="E51" t="str">
            <v>нет</v>
          </cell>
          <cell r="F51" t="str">
            <v>Штука</v>
          </cell>
          <cell r="G51">
            <v>4</v>
          </cell>
          <cell r="I51">
            <v>187.28749999999999</v>
          </cell>
        </row>
        <row r="52">
          <cell r="C52" t="str">
            <v>Реле времени ВЛ-71 В4 220В переменного тока, диапазон выдержки времени 0,1-10мин, 50Гц</v>
          </cell>
          <cell r="D52">
            <v>42369</v>
          </cell>
          <cell r="E52" t="str">
            <v>нет</v>
          </cell>
          <cell r="F52" t="str">
            <v>Штука</v>
          </cell>
          <cell r="G52">
            <v>1</v>
          </cell>
          <cell r="I52">
            <v>1694.91</v>
          </cell>
        </row>
        <row r="53">
          <cell r="C53" t="str">
            <v>Светильник РКУ06-250-012 со стеклом для лампы ДРЛ-250 250вт</v>
          </cell>
          <cell r="D53">
            <v>42369</v>
          </cell>
          <cell r="E53" t="str">
            <v>нет</v>
          </cell>
          <cell r="F53" t="str">
            <v>Штука</v>
          </cell>
          <cell r="G53">
            <v>3</v>
          </cell>
          <cell r="I53">
            <v>897.69666666666672</v>
          </cell>
        </row>
        <row r="54">
          <cell r="C54" t="str">
            <v>Шнур резиновый 1-4С ГОСТ 6467-79 группа 1, средней твердости, тип 4</v>
          </cell>
          <cell r="D54">
            <v>42369</v>
          </cell>
          <cell r="E54" t="str">
            <v>нет</v>
          </cell>
          <cell r="F54" t="str">
            <v>м</v>
          </cell>
          <cell r="G54">
            <v>9.4</v>
          </cell>
          <cell r="I54">
            <v>91.736170212765956</v>
          </cell>
        </row>
        <row r="55">
          <cell r="C55" t="str">
            <v>Шнур резиновый 1-4С ГОСТ 6467-79 группа 1, средней твердости, тип 4</v>
          </cell>
          <cell r="D55">
            <v>42369</v>
          </cell>
          <cell r="E55" t="str">
            <v>нет</v>
          </cell>
          <cell r="F55" t="str">
            <v>м</v>
          </cell>
          <cell r="G55">
            <v>5.3</v>
          </cell>
          <cell r="I55">
            <v>91.735849056603769</v>
          </cell>
        </row>
        <row r="56">
          <cell r="C56" t="str">
            <v>Щетка меднографитовая МГС5 10х20х25 ГОСТ 12232-89 тип щетки К1-3, тип наконечника ПЩ4х0,63</v>
          </cell>
          <cell r="D56">
            <v>42369</v>
          </cell>
          <cell r="E56" t="str">
            <v>нет</v>
          </cell>
          <cell r="F56" t="str">
            <v>Штука</v>
          </cell>
          <cell r="G56">
            <v>4</v>
          </cell>
          <cell r="I56">
            <v>127.1</v>
          </cell>
        </row>
        <row r="57">
          <cell r="C57" t="str">
            <v>Щетка электрографитированная ЭГ14 16х25х40</v>
          </cell>
          <cell r="D57">
            <v>42369</v>
          </cell>
          <cell r="E57" t="str">
            <v>нет</v>
          </cell>
          <cell r="F57" t="str">
            <v>Штука</v>
          </cell>
          <cell r="G57">
            <v>12</v>
          </cell>
          <cell r="I57">
            <v>53.644166666666671</v>
          </cell>
        </row>
        <row r="58">
          <cell r="C58" t="str">
            <v>Щетка электрографитированная ЭГ14 8х10х35</v>
          </cell>
          <cell r="D58">
            <v>42369</v>
          </cell>
          <cell r="E58" t="str">
            <v>нет</v>
          </cell>
          <cell r="F58" t="str">
            <v>Штука</v>
          </cell>
          <cell r="G58">
            <v>2</v>
          </cell>
          <cell r="I58">
            <v>87.465000000000003</v>
          </cell>
        </row>
        <row r="59">
          <cell r="C59" t="str">
            <v>Электрод вольфрамовый WL-20 D=4мм, L=175мм</v>
          </cell>
          <cell r="D59">
            <v>42369</v>
          </cell>
          <cell r="E59" t="str">
            <v>нет</v>
          </cell>
          <cell r="F59" t="str">
            <v>Штука</v>
          </cell>
          <cell r="G59">
            <v>10</v>
          </cell>
          <cell r="I59">
            <v>200.16400000000002</v>
          </cell>
        </row>
        <row r="60">
          <cell r="C60" t="str">
            <v>Электрод вольфрамовый WL-20 D=4мм, L=175мм</v>
          </cell>
          <cell r="D60">
            <v>42369</v>
          </cell>
          <cell r="E60" t="str">
            <v>нет</v>
          </cell>
          <cell r="F60" t="str">
            <v>Штука</v>
          </cell>
          <cell r="G60">
            <v>6</v>
          </cell>
          <cell r="I60">
            <v>200.16333333333333</v>
          </cell>
        </row>
        <row r="61">
          <cell r="C61" t="str">
            <v>Электрод вольфрамовый WL-20 D=4мм, L=175мм</v>
          </cell>
          <cell r="D61">
            <v>42369</v>
          </cell>
          <cell r="E61" t="str">
            <v>нет</v>
          </cell>
          <cell r="F61" t="str">
            <v>Штука</v>
          </cell>
          <cell r="G61">
            <v>4</v>
          </cell>
          <cell r="I61">
            <v>200.16249999999999</v>
          </cell>
        </row>
        <row r="62">
          <cell r="C62" t="str">
            <v>Электрод вольфрамовый WL-20 D=4мм, L=175мм</v>
          </cell>
          <cell r="D62">
            <v>42369</v>
          </cell>
          <cell r="E62" t="str">
            <v>нет</v>
          </cell>
          <cell r="F62" t="str">
            <v>Штука</v>
          </cell>
          <cell r="G62">
            <v>73</v>
          </cell>
          <cell r="I62">
            <v>200.16356164383564</v>
          </cell>
        </row>
        <row r="63">
          <cell r="C63" t="str">
            <v>Электронагреватель трубчатый ТЭН-140А-13/0,63-S-220 ГОСТ 13268-88 воздушный, оболочка углеродистая сталь</v>
          </cell>
          <cell r="D63">
            <v>42369</v>
          </cell>
          <cell r="E63" t="str">
            <v>нет</v>
          </cell>
          <cell r="F63" t="str">
            <v>Штука</v>
          </cell>
          <cell r="G63">
            <v>12</v>
          </cell>
          <cell r="I63">
            <v>115.90833333333335</v>
          </cell>
        </row>
        <row r="64">
          <cell r="C64" t="str">
            <v>Якорь Холла П150 ГОСТ 761-74</v>
          </cell>
          <cell r="D64">
            <v>42369</v>
          </cell>
          <cell r="E64" t="str">
            <v>нет</v>
          </cell>
          <cell r="F64" t="str">
            <v>Штука</v>
          </cell>
          <cell r="G64">
            <v>1</v>
          </cell>
          <cell r="I64">
            <v>13879.94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7"/>
  <sheetViews>
    <sheetView tabSelected="1" topLeftCell="A51" zoomScaleNormal="100" workbookViewId="0">
      <selection activeCell="J51" sqref="J1:J1048576"/>
    </sheetView>
  </sheetViews>
  <sheetFormatPr defaultRowHeight="12.75" x14ac:dyDescent="0.2"/>
  <cols>
    <col min="1" max="1" width="6.7109375" style="9" bestFit="1" customWidth="1"/>
    <col min="2" max="2" width="13.140625" style="9" customWidth="1"/>
    <col min="3" max="3" width="40" style="9" customWidth="1"/>
    <col min="4" max="4" width="12.5703125" style="9" customWidth="1"/>
    <col min="5" max="5" width="12" style="9" customWidth="1"/>
    <col min="6" max="6" width="13" style="9" customWidth="1"/>
    <col min="7" max="7" width="18.42578125" style="9" hidden="1" customWidth="1"/>
    <col min="8" max="8" width="18.42578125" style="9" customWidth="1"/>
    <col min="9" max="9" width="21.5703125" style="9" bestFit="1" customWidth="1"/>
    <col min="10" max="10" width="10.42578125" style="9" hidden="1" customWidth="1"/>
    <col min="11" max="256" width="9.140625" style="9"/>
    <col min="257" max="257" width="6.7109375" style="9" bestFit="1" customWidth="1"/>
    <col min="258" max="258" width="13.140625" style="9" customWidth="1"/>
    <col min="259" max="259" width="40" style="9" customWidth="1"/>
    <col min="260" max="260" width="12.5703125" style="9" customWidth="1"/>
    <col min="261" max="261" width="12" style="9" customWidth="1"/>
    <col min="262" max="262" width="13" style="9" customWidth="1"/>
    <col min="263" max="263" width="0" style="9" hidden="1" customWidth="1"/>
    <col min="264" max="265" width="18.42578125" style="9" customWidth="1"/>
    <col min="266" max="512" width="9.140625" style="9"/>
    <col min="513" max="513" width="6.7109375" style="9" bestFit="1" customWidth="1"/>
    <col min="514" max="514" width="13.140625" style="9" customWidth="1"/>
    <col min="515" max="515" width="40" style="9" customWidth="1"/>
    <col min="516" max="516" width="12.5703125" style="9" customWidth="1"/>
    <col min="517" max="517" width="12" style="9" customWidth="1"/>
    <col min="518" max="518" width="13" style="9" customWidth="1"/>
    <col min="519" max="519" width="0" style="9" hidden="1" customWidth="1"/>
    <col min="520" max="521" width="18.42578125" style="9" customWidth="1"/>
    <col min="522" max="768" width="9.140625" style="9"/>
    <col min="769" max="769" width="6.7109375" style="9" bestFit="1" customWidth="1"/>
    <col min="770" max="770" width="13.140625" style="9" customWidth="1"/>
    <col min="771" max="771" width="40" style="9" customWidth="1"/>
    <col min="772" max="772" width="12.5703125" style="9" customWidth="1"/>
    <col min="773" max="773" width="12" style="9" customWidth="1"/>
    <col min="774" max="774" width="13" style="9" customWidth="1"/>
    <col min="775" max="775" width="0" style="9" hidden="1" customWidth="1"/>
    <col min="776" max="777" width="18.42578125" style="9" customWidth="1"/>
    <col min="778" max="1024" width="9.140625" style="9"/>
    <col min="1025" max="1025" width="6.7109375" style="9" bestFit="1" customWidth="1"/>
    <col min="1026" max="1026" width="13.140625" style="9" customWidth="1"/>
    <col min="1027" max="1027" width="40" style="9" customWidth="1"/>
    <col min="1028" max="1028" width="12.5703125" style="9" customWidth="1"/>
    <col min="1029" max="1029" width="12" style="9" customWidth="1"/>
    <col min="1030" max="1030" width="13" style="9" customWidth="1"/>
    <col min="1031" max="1031" width="0" style="9" hidden="1" customWidth="1"/>
    <col min="1032" max="1033" width="18.42578125" style="9" customWidth="1"/>
    <col min="1034" max="1280" width="9.140625" style="9"/>
    <col min="1281" max="1281" width="6.7109375" style="9" bestFit="1" customWidth="1"/>
    <col min="1282" max="1282" width="13.140625" style="9" customWidth="1"/>
    <col min="1283" max="1283" width="40" style="9" customWidth="1"/>
    <col min="1284" max="1284" width="12.5703125" style="9" customWidth="1"/>
    <col min="1285" max="1285" width="12" style="9" customWidth="1"/>
    <col min="1286" max="1286" width="13" style="9" customWidth="1"/>
    <col min="1287" max="1287" width="0" style="9" hidden="1" customWidth="1"/>
    <col min="1288" max="1289" width="18.42578125" style="9" customWidth="1"/>
    <col min="1290" max="1536" width="9.140625" style="9"/>
    <col min="1537" max="1537" width="6.7109375" style="9" bestFit="1" customWidth="1"/>
    <col min="1538" max="1538" width="13.140625" style="9" customWidth="1"/>
    <col min="1539" max="1539" width="40" style="9" customWidth="1"/>
    <col min="1540" max="1540" width="12.5703125" style="9" customWidth="1"/>
    <col min="1541" max="1541" width="12" style="9" customWidth="1"/>
    <col min="1542" max="1542" width="13" style="9" customWidth="1"/>
    <col min="1543" max="1543" width="0" style="9" hidden="1" customWidth="1"/>
    <col min="1544" max="1545" width="18.42578125" style="9" customWidth="1"/>
    <col min="1546" max="1792" width="9.140625" style="9"/>
    <col min="1793" max="1793" width="6.7109375" style="9" bestFit="1" customWidth="1"/>
    <col min="1794" max="1794" width="13.140625" style="9" customWidth="1"/>
    <col min="1795" max="1795" width="40" style="9" customWidth="1"/>
    <col min="1796" max="1796" width="12.5703125" style="9" customWidth="1"/>
    <col min="1797" max="1797" width="12" style="9" customWidth="1"/>
    <col min="1798" max="1798" width="13" style="9" customWidth="1"/>
    <col min="1799" max="1799" width="0" style="9" hidden="1" customWidth="1"/>
    <col min="1800" max="1801" width="18.42578125" style="9" customWidth="1"/>
    <col min="1802" max="2048" width="9.140625" style="9"/>
    <col min="2049" max="2049" width="6.7109375" style="9" bestFit="1" customWidth="1"/>
    <col min="2050" max="2050" width="13.140625" style="9" customWidth="1"/>
    <col min="2051" max="2051" width="40" style="9" customWidth="1"/>
    <col min="2052" max="2052" width="12.5703125" style="9" customWidth="1"/>
    <col min="2053" max="2053" width="12" style="9" customWidth="1"/>
    <col min="2054" max="2054" width="13" style="9" customWidth="1"/>
    <col min="2055" max="2055" width="0" style="9" hidden="1" customWidth="1"/>
    <col min="2056" max="2057" width="18.42578125" style="9" customWidth="1"/>
    <col min="2058" max="2304" width="9.140625" style="9"/>
    <col min="2305" max="2305" width="6.7109375" style="9" bestFit="1" customWidth="1"/>
    <col min="2306" max="2306" width="13.140625" style="9" customWidth="1"/>
    <col min="2307" max="2307" width="40" style="9" customWidth="1"/>
    <col min="2308" max="2308" width="12.5703125" style="9" customWidth="1"/>
    <col min="2309" max="2309" width="12" style="9" customWidth="1"/>
    <col min="2310" max="2310" width="13" style="9" customWidth="1"/>
    <col min="2311" max="2311" width="0" style="9" hidden="1" customWidth="1"/>
    <col min="2312" max="2313" width="18.42578125" style="9" customWidth="1"/>
    <col min="2314" max="2560" width="9.140625" style="9"/>
    <col min="2561" max="2561" width="6.7109375" style="9" bestFit="1" customWidth="1"/>
    <col min="2562" max="2562" width="13.140625" style="9" customWidth="1"/>
    <col min="2563" max="2563" width="40" style="9" customWidth="1"/>
    <col min="2564" max="2564" width="12.5703125" style="9" customWidth="1"/>
    <col min="2565" max="2565" width="12" style="9" customWidth="1"/>
    <col min="2566" max="2566" width="13" style="9" customWidth="1"/>
    <col min="2567" max="2567" width="0" style="9" hidden="1" customWidth="1"/>
    <col min="2568" max="2569" width="18.42578125" style="9" customWidth="1"/>
    <col min="2570" max="2816" width="9.140625" style="9"/>
    <col min="2817" max="2817" width="6.7109375" style="9" bestFit="1" customWidth="1"/>
    <col min="2818" max="2818" width="13.140625" style="9" customWidth="1"/>
    <col min="2819" max="2819" width="40" style="9" customWidth="1"/>
    <col min="2820" max="2820" width="12.5703125" style="9" customWidth="1"/>
    <col min="2821" max="2821" width="12" style="9" customWidth="1"/>
    <col min="2822" max="2822" width="13" style="9" customWidth="1"/>
    <col min="2823" max="2823" width="0" style="9" hidden="1" customWidth="1"/>
    <col min="2824" max="2825" width="18.42578125" style="9" customWidth="1"/>
    <col min="2826" max="3072" width="9.140625" style="9"/>
    <col min="3073" max="3073" width="6.7109375" style="9" bestFit="1" customWidth="1"/>
    <col min="3074" max="3074" width="13.140625" style="9" customWidth="1"/>
    <col min="3075" max="3075" width="40" style="9" customWidth="1"/>
    <col min="3076" max="3076" width="12.5703125" style="9" customWidth="1"/>
    <col min="3077" max="3077" width="12" style="9" customWidth="1"/>
    <col min="3078" max="3078" width="13" style="9" customWidth="1"/>
    <col min="3079" max="3079" width="0" style="9" hidden="1" customWidth="1"/>
    <col min="3080" max="3081" width="18.42578125" style="9" customWidth="1"/>
    <col min="3082" max="3328" width="9.140625" style="9"/>
    <col min="3329" max="3329" width="6.7109375" style="9" bestFit="1" customWidth="1"/>
    <col min="3330" max="3330" width="13.140625" style="9" customWidth="1"/>
    <col min="3331" max="3331" width="40" style="9" customWidth="1"/>
    <col min="3332" max="3332" width="12.5703125" style="9" customWidth="1"/>
    <col min="3333" max="3333" width="12" style="9" customWidth="1"/>
    <col min="3334" max="3334" width="13" style="9" customWidth="1"/>
    <col min="3335" max="3335" width="0" style="9" hidden="1" customWidth="1"/>
    <col min="3336" max="3337" width="18.42578125" style="9" customWidth="1"/>
    <col min="3338" max="3584" width="9.140625" style="9"/>
    <col min="3585" max="3585" width="6.7109375" style="9" bestFit="1" customWidth="1"/>
    <col min="3586" max="3586" width="13.140625" style="9" customWidth="1"/>
    <col min="3587" max="3587" width="40" style="9" customWidth="1"/>
    <col min="3588" max="3588" width="12.5703125" style="9" customWidth="1"/>
    <col min="3589" max="3589" width="12" style="9" customWidth="1"/>
    <col min="3590" max="3590" width="13" style="9" customWidth="1"/>
    <col min="3591" max="3591" width="0" style="9" hidden="1" customWidth="1"/>
    <col min="3592" max="3593" width="18.42578125" style="9" customWidth="1"/>
    <col min="3594" max="3840" width="9.140625" style="9"/>
    <col min="3841" max="3841" width="6.7109375" style="9" bestFit="1" customWidth="1"/>
    <col min="3842" max="3842" width="13.140625" style="9" customWidth="1"/>
    <col min="3843" max="3843" width="40" style="9" customWidth="1"/>
    <col min="3844" max="3844" width="12.5703125" style="9" customWidth="1"/>
    <col min="3845" max="3845" width="12" style="9" customWidth="1"/>
    <col min="3846" max="3846" width="13" style="9" customWidth="1"/>
    <col min="3847" max="3847" width="0" style="9" hidden="1" customWidth="1"/>
    <col min="3848" max="3849" width="18.42578125" style="9" customWidth="1"/>
    <col min="3850" max="4096" width="9.140625" style="9"/>
    <col min="4097" max="4097" width="6.7109375" style="9" bestFit="1" customWidth="1"/>
    <col min="4098" max="4098" width="13.140625" style="9" customWidth="1"/>
    <col min="4099" max="4099" width="40" style="9" customWidth="1"/>
    <col min="4100" max="4100" width="12.5703125" style="9" customWidth="1"/>
    <col min="4101" max="4101" width="12" style="9" customWidth="1"/>
    <col min="4102" max="4102" width="13" style="9" customWidth="1"/>
    <col min="4103" max="4103" width="0" style="9" hidden="1" customWidth="1"/>
    <col min="4104" max="4105" width="18.42578125" style="9" customWidth="1"/>
    <col min="4106" max="4352" width="9.140625" style="9"/>
    <col min="4353" max="4353" width="6.7109375" style="9" bestFit="1" customWidth="1"/>
    <col min="4354" max="4354" width="13.140625" style="9" customWidth="1"/>
    <col min="4355" max="4355" width="40" style="9" customWidth="1"/>
    <col min="4356" max="4356" width="12.5703125" style="9" customWidth="1"/>
    <col min="4357" max="4357" width="12" style="9" customWidth="1"/>
    <col min="4358" max="4358" width="13" style="9" customWidth="1"/>
    <col min="4359" max="4359" width="0" style="9" hidden="1" customWidth="1"/>
    <col min="4360" max="4361" width="18.42578125" style="9" customWidth="1"/>
    <col min="4362" max="4608" width="9.140625" style="9"/>
    <col min="4609" max="4609" width="6.7109375" style="9" bestFit="1" customWidth="1"/>
    <col min="4610" max="4610" width="13.140625" style="9" customWidth="1"/>
    <col min="4611" max="4611" width="40" style="9" customWidth="1"/>
    <col min="4612" max="4612" width="12.5703125" style="9" customWidth="1"/>
    <col min="4613" max="4613" width="12" style="9" customWidth="1"/>
    <col min="4614" max="4614" width="13" style="9" customWidth="1"/>
    <col min="4615" max="4615" width="0" style="9" hidden="1" customWidth="1"/>
    <col min="4616" max="4617" width="18.42578125" style="9" customWidth="1"/>
    <col min="4618" max="4864" width="9.140625" style="9"/>
    <col min="4865" max="4865" width="6.7109375" style="9" bestFit="1" customWidth="1"/>
    <col min="4866" max="4866" width="13.140625" style="9" customWidth="1"/>
    <col min="4867" max="4867" width="40" style="9" customWidth="1"/>
    <col min="4868" max="4868" width="12.5703125" style="9" customWidth="1"/>
    <col min="4869" max="4869" width="12" style="9" customWidth="1"/>
    <col min="4870" max="4870" width="13" style="9" customWidth="1"/>
    <col min="4871" max="4871" width="0" style="9" hidden="1" customWidth="1"/>
    <col min="4872" max="4873" width="18.42578125" style="9" customWidth="1"/>
    <col min="4874" max="5120" width="9.140625" style="9"/>
    <col min="5121" max="5121" width="6.7109375" style="9" bestFit="1" customWidth="1"/>
    <col min="5122" max="5122" width="13.140625" style="9" customWidth="1"/>
    <col min="5123" max="5123" width="40" style="9" customWidth="1"/>
    <col min="5124" max="5124" width="12.5703125" style="9" customWidth="1"/>
    <col min="5125" max="5125" width="12" style="9" customWidth="1"/>
    <col min="5126" max="5126" width="13" style="9" customWidth="1"/>
    <col min="5127" max="5127" width="0" style="9" hidden="1" customWidth="1"/>
    <col min="5128" max="5129" width="18.42578125" style="9" customWidth="1"/>
    <col min="5130" max="5376" width="9.140625" style="9"/>
    <col min="5377" max="5377" width="6.7109375" style="9" bestFit="1" customWidth="1"/>
    <col min="5378" max="5378" width="13.140625" style="9" customWidth="1"/>
    <col min="5379" max="5379" width="40" style="9" customWidth="1"/>
    <col min="5380" max="5380" width="12.5703125" style="9" customWidth="1"/>
    <col min="5381" max="5381" width="12" style="9" customWidth="1"/>
    <col min="5382" max="5382" width="13" style="9" customWidth="1"/>
    <col min="5383" max="5383" width="0" style="9" hidden="1" customWidth="1"/>
    <col min="5384" max="5385" width="18.42578125" style="9" customWidth="1"/>
    <col min="5386" max="5632" width="9.140625" style="9"/>
    <col min="5633" max="5633" width="6.7109375" style="9" bestFit="1" customWidth="1"/>
    <col min="5634" max="5634" width="13.140625" style="9" customWidth="1"/>
    <col min="5635" max="5635" width="40" style="9" customWidth="1"/>
    <col min="5636" max="5636" width="12.5703125" style="9" customWidth="1"/>
    <col min="5637" max="5637" width="12" style="9" customWidth="1"/>
    <col min="5638" max="5638" width="13" style="9" customWidth="1"/>
    <col min="5639" max="5639" width="0" style="9" hidden="1" customWidth="1"/>
    <col min="5640" max="5641" width="18.42578125" style="9" customWidth="1"/>
    <col min="5642" max="5888" width="9.140625" style="9"/>
    <col min="5889" max="5889" width="6.7109375" style="9" bestFit="1" customWidth="1"/>
    <col min="5890" max="5890" width="13.140625" style="9" customWidth="1"/>
    <col min="5891" max="5891" width="40" style="9" customWidth="1"/>
    <col min="5892" max="5892" width="12.5703125" style="9" customWidth="1"/>
    <col min="5893" max="5893" width="12" style="9" customWidth="1"/>
    <col min="5894" max="5894" width="13" style="9" customWidth="1"/>
    <col min="5895" max="5895" width="0" style="9" hidden="1" customWidth="1"/>
    <col min="5896" max="5897" width="18.42578125" style="9" customWidth="1"/>
    <col min="5898" max="6144" width="9.140625" style="9"/>
    <col min="6145" max="6145" width="6.7109375" style="9" bestFit="1" customWidth="1"/>
    <col min="6146" max="6146" width="13.140625" style="9" customWidth="1"/>
    <col min="6147" max="6147" width="40" style="9" customWidth="1"/>
    <col min="6148" max="6148" width="12.5703125" style="9" customWidth="1"/>
    <col min="6149" max="6149" width="12" style="9" customWidth="1"/>
    <col min="6150" max="6150" width="13" style="9" customWidth="1"/>
    <col min="6151" max="6151" width="0" style="9" hidden="1" customWidth="1"/>
    <col min="6152" max="6153" width="18.42578125" style="9" customWidth="1"/>
    <col min="6154" max="6400" width="9.140625" style="9"/>
    <col min="6401" max="6401" width="6.7109375" style="9" bestFit="1" customWidth="1"/>
    <col min="6402" max="6402" width="13.140625" style="9" customWidth="1"/>
    <col min="6403" max="6403" width="40" style="9" customWidth="1"/>
    <col min="6404" max="6404" width="12.5703125" style="9" customWidth="1"/>
    <col min="6405" max="6405" width="12" style="9" customWidth="1"/>
    <col min="6406" max="6406" width="13" style="9" customWidth="1"/>
    <col min="6407" max="6407" width="0" style="9" hidden="1" customWidth="1"/>
    <col min="6408" max="6409" width="18.42578125" style="9" customWidth="1"/>
    <col min="6410" max="6656" width="9.140625" style="9"/>
    <col min="6657" max="6657" width="6.7109375" style="9" bestFit="1" customWidth="1"/>
    <col min="6658" max="6658" width="13.140625" style="9" customWidth="1"/>
    <col min="6659" max="6659" width="40" style="9" customWidth="1"/>
    <col min="6660" max="6660" width="12.5703125" style="9" customWidth="1"/>
    <col min="6661" max="6661" width="12" style="9" customWidth="1"/>
    <col min="6662" max="6662" width="13" style="9" customWidth="1"/>
    <col min="6663" max="6663" width="0" style="9" hidden="1" customWidth="1"/>
    <col min="6664" max="6665" width="18.42578125" style="9" customWidth="1"/>
    <col min="6666" max="6912" width="9.140625" style="9"/>
    <col min="6913" max="6913" width="6.7109375" style="9" bestFit="1" customWidth="1"/>
    <col min="6914" max="6914" width="13.140625" style="9" customWidth="1"/>
    <col min="6915" max="6915" width="40" style="9" customWidth="1"/>
    <col min="6916" max="6916" width="12.5703125" style="9" customWidth="1"/>
    <col min="6917" max="6917" width="12" style="9" customWidth="1"/>
    <col min="6918" max="6918" width="13" style="9" customWidth="1"/>
    <col min="6919" max="6919" width="0" style="9" hidden="1" customWidth="1"/>
    <col min="6920" max="6921" width="18.42578125" style="9" customWidth="1"/>
    <col min="6922" max="7168" width="9.140625" style="9"/>
    <col min="7169" max="7169" width="6.7109375" style="9" bestFit="1" customWidth="1"/>
    <col min="7170" max="7170" width="13.140625" style="9" customWidth="1"/>
    <col min="7171" max="7171" width="40" style="9" customWidth="1"/>
    <col min="7172" max="7172" width="12.5703125" style="9" customWidth="1"/>
    <col min="7173" max="7173" width="12" style="9" customWidth="1"/>
    <col min="7174" max="7174" width="13" style="9" customWidth="1"/>
    <col min="7175" max="7175" width="0" style="9" hidden="1" customWidth="1"/>
    <col min="7176" max="7177" width="18.42578125" style="9" customWidth="1"/>
    <col min="7178" max="7424" width="9.140625" style="9"/>
    <col min="7425" max="7425" width="6.7109375" style="9" bestFit="1" customWidth="1"/>
    <col min="7426" max="7426" width="13.140625" style="9" customWidth="1"/>
    <col min="7427" max="7427" width="40" style="9" customWidth="1"/>
    <col min="7428" max="7428" width="12.5703125" style="9" customWidth="1"/>
    <col min="7429" max="7429" width="12" style="9" customWidth="1"/>
    <col min="7430" max="7430" width="13" style="9" customWidth="1"/>
    <col min="7431" max="7431" width="0" style="9" hidden="1" customWidth="1"/>
    <col min="7432" max="7433" width="18.42578125" style="9" customWidth="1"/>
    <col min="7434" max="7680" width="9.140625" style="9"/>
    <col min="7681" max="7681" width="6.7109375" style="9" bestFit="1" customWidth="1"/>
    <col min="7682" max="7682" width="13.140625" style="9" customWidth="1"/>
    <col min="7683" max="7683" width="40" style="9" customWidth="1"/>
    <col min="7684" max="7684" width="12.5703125" style="9" customWidth="1"/>
    <col min="7685" max="7685" width="12" style="9" customWidth="1"/>
    <col min="7686" max="7686" width="13" style="9" customWidth="1"/>
    <col min="7687" max="7687" width="0" style="9" hidden="1" customWidth="1"/>
    <col min="7688" max="7689" width="18.42578125" style="9" customWidth="1"/>
    <col min="7690" max="7936" width="9.140625" style="9"/>
    <col min="7937" max="7937" width="6.7109375" style="9" bestFit="1" customWidth="1"/>
    <col min="7938" max="7938" width="13.140625" style="9" customWidth="1"/>
    <col min="7939" max="7939" width="40" style="9" customWidth="1"/>
    <col min="7940" max="7940" width="12.5703125" style="9" customWidth="1"/>
    <col min="7941" max="7941" width="12" style="9" customWidth="1"/>
    <col min="7942" max="7942" width="13" style="9" customWidth="1"/>
    <col min="7943" max="7943" width="0" style="9" hidden="1" customWidth="1"/>
    <col min="7944" max="7945" width="18.42578125" style="9" customWidth="1"/>
    <col min="7946" max="8192" width="9.140625" style="9"/>
    <col min="8193" max="8193" width="6.7109375" style="9" bestFit="1" customWidth="1"/>
    <col min="8194" max="8194" width="13.140625" style="9" customWidth="1"/>
    <col min="8195" max="8195" width="40" style="9" customWidth="1"/>
    <col min="8196" max="8196" width="12.5703125" style="9" customWidth="1"/>
    <col min="8197" max="8197" width="12" style="9" customWidth="1"/>
    <col min="8198" max="8198" width="13" style="9" customWidth="1"/>
    <col min="8199" max="8199" width="0" style="9" hidden="1" customWidth="1"/>
    <col min="8200" max="8201" width="18.42578125" style="9" customWidth="1"/>
    <col min="8202" max="8448" width="9.140625" style="9"/>
    <col min="8449" max="8449" width="6.7109375" style="9" bestFit="1" customWidth="1"/>
    <col min="8450" max="8450" width="13.140625" style="9" customWidth="1"/>
    <col min="8451" max="8451" width="40" style="9" customWidth="1"/>
    <col min="8452" max="8452" width="12.5703125" style="9" customWidth="1"/>
    <col min="8453" max="8453" width="12" style="9" customWidth="1"/>
    <col min="8454" max="8454" width="13" style="9" customWidth="1"/>
    <col min="8455" max="8455" width="0" style="9" hidden="1" customWidth="1"/>
    <col min="8456" max="8457" width="18.42578125" style="9" customWidth="1"/>
    <col min="8458" max="8704" width="9.140625" style="9"/>
    <col min="8705" max="8705" width="6.7109375" style="9" bestFit="1" customWidth="1"/>
    <col min="8706" max="8706" width="13.140625" style="9" customWidth="1"/>
    <col min="8707" max="8707" width="40" style="9" customWidth="1"/>
    <col min="8708" max="8708" width="12.5703125" style="9" customWidth="1"/>
    <col min="8709" max="8709" width="12" style="9" customWidth="1"/>
    <col min="8710" max="8710" width="13" style="9" customWidth="1"/>
    <col min="8711" max="8711" width="0" style="9" hidden="1" customWidth="1"/>
    <col min="8712" max="8713" width="18.42578125" style="9" customWidth="1"/>
    <col min="8714" max="8960" width="9.140625" style="9"/>
    <col min="8961" max="8961" width="6.7109375" style="9" bestFit="1" customWidth="1"/>
    <col min="8962" max="8962" width="13.140625" style="9" customWidth="1"/>
    <col min="8963" max="8963" width="40" style="9" customWidth="1"/>
    <col min="8964" max="8964" width="12.5703125" style="9" customWidth="1"/>
    <col min="8965" max="8965" width="12" style="9" customWidth="1"/>
    <col min="8966" max="8966" width="13" style="9" customWidth="1"/>
    <col min="8967" max="8967" width="0" style="9" hidden="1" customWidth="1"/>
    <col min="8968" max="8969" width="18.42578125" style="9" customWidth="1"/>
    <col min="8970" max="9216" width="9.140625" style="9"/>
    <col min="9217" max="9217" width="6.7109375" style="9" bestFit="1" customWidth="1"/>
    <col min="9218" max="9218" width="13.140625" style="9" customWidth="1"/>
    <col min="9219" max="9219" width="40" style="9" customWidth="1"/>
    <col min="9220" max="9220" width="12.5703125" style="9" customWidth="1"/>
    <col min="9221" max="9221" width="12" style="9" customWidth="1"/>
    <col min="9222" max="9222" width="13" style="9" customWidth="1"/>
    <col min="9223" max="9223" width="0" style="9" hidden="1" customWidth="1"/>
    <col min="9224" max="9225" width="18.42578125" style="9" customWidth="1"/>
    <col min="9226" max="9472" width="9.140625" style="9"/>
    <col min="9473" max="9473" width="6.7109375" style="9" bestFit="1" customWidth="1"/>
    <col min="9474" max="9474" width="13.140625" style="9" customWidth="1"/>
    <col min="9475" max="9475" width="40" style="9" customWidth="1"/>
    <col min="9476" max="9476" width="12.5703125" style="9" customWidth="1"/>
    <col min="9477" max="9477" width="12" style="9" customWidth="1"/>
    <col min="9478" max="9478" width="13" style="9" customWidth="1"/>
    <col min="9479" max="9479" width="0" style="9" hidden="1" customWidth="1"/>
    <col min="9480" max="9481" width="18.42578125" style="9" customWidth="1"/>
    <col min="9482" max="9728" width="9.140625" style="9"/>
    <col min="9729" max="9729" width="6.7109375" style="9" bestFit="1" customWidth="1"/>
    <col min="9730" max="9730" width="13.140625" style="9" customWidth="1"/>
    <col min="9731" max="9731" width="40" style="9" customWidth="1"/>
    <col min="9732" max="9732" width="12.5703125" style="9" customWidth="1"/>
    <col min="9733" max="9733" width="12" style="9" customWidth="1"/>
    <col min="9734" max="9734" width="13" style="9" customWidth="1"/>
    <col min="9735" max="9735" width="0" style="9" hidden="1" customWidth="1"/>
    <col min="9736" max="9737" width="18.42578125" style="9" customWidth="1"/>
    <col min="9738" max="9984" width="9.140625" style="9"/>
    <col min="9985" max="9985" width="6.7109375" style="9" bestFit="1" customWidth="1"/>
    <col min="9986" max="9986" width="13.140625" style="9" customWidth="1"/>
    <col min="9987" max="9987" width="40" style="9" customWidth="1"/>
    <col min="9988" max="9988" width="12.5703125" style="9" customWidth="1"/>
    <col min="9989" max="9989" width="12" style="9" customWidth="1"/>
    <col min="9990" max="9990" width="13" style="9" customWidth="1"/>
    <col min="9991" max="9991" width="0" style="9" hidden="1" customWidth="1"/>
    <col min="9992" max="9993" width="18.42578125" style="9" customWidth="1"/>
    <col min="9994" max="10240" width="9.140625" style="9"/>
    <col min="10241" max="10241" width="6.7109375" style="9" bestFit="1" customWidth="1"/>
    <col min="10242" max="10242" width="13.140625" style="9" customWidth="1"/>
    <col min="10243" max="10243" width="40" style="9" customWidth="1"/>
    <col min="10244" max="10244" width="12.5703125" style="9" customWidth="1"/>
    <col min="10245" max="10245" width="12" style="9" customWidth="1"/>
    <col min="10246" max="10246" width="13" style="9" customWidth="1"/>
    <col min="10247" max="10247" width="0" style="9" hidden="1" customWidth="1"/>
    <col min="10248" max="10249" width="18.42578125" style="9" customWidth="1"/>
    <col min="10250" max="10496" width="9.140625" style="9"/>
    <col min="10497" max="10497" width="6.7109375" style="9" bestFit="1" customWidth="1"/>
    <col min="10498" max="10498" width="13.140625" style="9" customWidth="1"/>
    <col min="10499" max="10499" width="40" style="9" customWidth="1"/>
    <col min="10500" max="10500" width="12.5703125" style="9" customWidth="1"/>
    <col min="10501" max="10501" width="12" style="9" customWidth="1"/>
    <col min="10502" max="10502" width="13" style="9" customWidth="1"/>
    <col min="10503" max="10503" width="0" style="9" hidden="1" customWidth="1"/>
    <col min="10504" max="10505" width="18.42578125" style="9" customWidth="1"/>
    <col min="10506" max="10752" width="9.140625" style="9"/>
    <col min="10753" max="10753" width="6.7109375" style="9" bestFit="1" customWidth="1"/>
    <col min="10754" max="10754" width="13.140625" style="9" customWidth="1"/>
    <col min="10755" max="10755" width="40" style="9" customWidth="1"/>
    <col min="10756" max="10756" width="12.5703125" style="9" customWidth="1"/>
    <col min="10757" max="10757" width="12" style="9" customWidth="1"/>
    <col min="10758" max="10758" width="13" style="9" customWidth="1"/>
    <col min="10759" max="10759" width="0" style="9" hidden="1" customWidth="1"/>
    <col min="10760" max="10761" width="18.42578125" style="9" customWidth="1"/>
    <col min="10762" max="11008" width="9.140625" style="9"/>
    <col min="11009" max="11009" width="6.7109375" style="9" bestFit="1" customWidth="1"/>
    <col min="11010" max="11010" width="13.140625" style="9" customWidth="1"/>
    <col min="11011" max="11011" width="40" style="9" customWidth="1"/>
    <col min="11012" max="11012" width="12.5703125" style="9" customWidth="1"/>
    <col min="11013" max="11013" width="12" style="9" customWidth="1"/>
    <col min="11014" max="11014" width="13" style="9" customWidth="1"/>
    <col min="11015" max="11015" width="0" style="9" hidden="1" customWidth="1"/>
    <col min="11016" max="11017" width="18.42578125" style="9" customWidth="1"/>
    <col min="11018" max="11264" width="9.140625" style="9"/>
    <col min="11265" max="11265" width="6.7109375" style="9" bestFit="1" customWidth="1"/>
    <col min="11266" max="11266" width="13.140625" style="9" customWidth="1"/>
    <col min="11267" max="11267" width="40" style="9" customWidth="1"/>
    <col min="11268" max="11268" width="12.5703125" style="9" customWidth="1"/>
    <col min="11269" max="11269" width="12" style="9" customWidth="1"/>
    <col min="11270" max="11270" width="13" style="9" customWidth="1"/>
    <col min="11271" max="11271" width="0" style="9" hidden="1" customWidth="1"/>
    <col min="11272" max="11273" width="18.42578125" style="9" customWidth="1"/>
    <col min="11274" max="11520" width="9.140625" style="9"/>
    <col min="11521" max="11521" width="6.7109375" style="9" bestFit="1" customWidth="1"/>
    <col min="11522" max="11522" width="13.140625" style="9" customWidth="1"/>
    <col min="11523" max="11523" width="40" style="9" customWidth="1"/>
    <col min="11524" max="11524" width="12.5703125" style="9" customWidth="1"/>
    <col min="11525" max="11525" width="12" style="9" customWidth="1"/>
    <col min="11526" max="11526" width="13" style="9" customWidth="1"/>
    <col min="11527" max="11527" width="0" style="9" hidden="1" customWidth="1"/>
    <col min="11528" max="11529" width="18.42578125" style="9" customWidth="1"/>
    <col min="11530" max="11776" width="9.140625" style="9"/>
    <col min="11777" max="11777" width="6.7109375" style="9" bestFit="1" customWidth="1"/>
    <col min="11778" max="11778" width="13.140625" style="9" customWidth="1"/>
    <col min="11779" max="11779" width="40" style="9" customWidth="1"/>
    <col min="11780" max="11780" width="12.5703125" style="9" customWidth="1"/>
    <col min="11781" max="11781" width="12" style="9" customWidth="1"/>
    <col min="11782" max="11782" width="13" style="9" customWidth="1"/>
    <col min="11783" max="11783" width="0" style="9" hidden="1" customWidth="1"/>
    <col min="11784" max="11785" width="18.42578125" style="9" customWidth="1"/>
    <col min="11786" max="12032" width="9.140625" style="9"/>
    <col min="12033" max="12033" width="6.7109375" style="9" bestFit="1" customWidth="1"/>
    <col min="12034" max="12034" width="13.140625" style="9" customWidth="1"/>
    <col min="12035" max="12035" width="40" style="9" customWidth="1"/>
    <col min="12036" max="12036" width="12.5703125" style="9" customWidth="1"/>
    <col min="12037" max="12037" width="12" style="9" customWidth="1"/>
    <col min="12038" max="12038" width="13" style="9" customWidth="1"/>
    <col min="12039" max="12039" width="0" style="9" hidden="1" customWidth="1"/>
    <col min="12040" max="12041" width="18.42578125" style="9" customWidth="1"/>
    <col min="12042" max="12288" width="9.140625" style="9"/>
    <col min="12289" max="12289" width="6.7109375" style="9" bestFit="1" customWidth="1"/>
    <col min="12290" max="12290" width="13.140625" style="9" customWidth="1"/>
    <col min="12291" max="12291" width="40" style="9" customWidth="1"/>
    <col min="12292" max="12292" width="12.5703125" style="9" customWidth="1"/>
    <col min="12293" max="12293" width="12" style="9" customWidth="1"/>
    <col min="12294" max="12294" width="13" style="9" customWidth="1"/>
    <col min="12295" max="12295" width="0" style="9" hidden="1" customWidth="1"/>
    <col min="12296" max="12297" width="18.42578125" style="9" customWidth="1"/>
    <col min="12298" max="12544" width="9.140625" style="9"/>
    <col min="12545" max="12545" width="6.7109375" style="9" bestFit="1" customWidth="1"/>
    <col min="12546" max="12546" width="13.140625" style="9" customWidth="1"/>
    <col min="12547" max="12547" width="40" style="9" customWidth="1"/>
    <col min="12548" max="12548" width="12.5703125" style="9" customWidth="1"/>
    <col min="12549" max="12549" width="12" style="9" customWidth="1"/>
    <col min="12550" max="12550" width="13" style="9" customWidth="1"/>
    <col min="12551" max="12551" width="0" style="9" hidden="1" customWidth="1"/>
    <col min="12552" max="12553" width="18.42578125" style="9" customWidth="1"/>
    <col min="12554" max="12800" width="9.140625" style="9"/>
    <col min="12801" max="12801" width="6.7109375" style="9" bestFit="1" customWidth="1"/>
    <col min="12802" max="12802" width="13.140625" style="9" customWidth="1"/>
    <col min="12803" max="12803" width="40" style="9" customWidth="1"/>
    <col min="12804" max="12804" width="12.5703125" style="9" customWidth="1"/>
    <col min="12805" max="12805" width="12" style="9" customWidth="1"/>
    <col min="12806" max="12806" width="13" style="9" customWidth="1"/>
    <col min="12807" max="12807" width="0" style="9" hidden="1" customWidth="1"/>
    <col min="12808" max="12809" width="18.42578125" style="9" customWidth="1"/>
    <col min="12810" max="13056" width="9.140625" style="9"/>
    <col min="13057" max="13057" width="6.7109375" style="9" bestFit="1" customWidth="1"/>
    <col min="13058" max="13058" width="13.140625" style="9" customWidth="1"/>
    <col min="13059" max="13059" width="40" style="9" customWidth="1"/>
    <col min="13060" max="13060" width="12.5703125" style="9" customWidth="1"/>
    <col min="13061" max="13061" width="12" style="9" customWidth="1"/>
    <col min="13062" max="13062" width="13" style="9" customWidth="1"/>
    <col min="13063" max="13063" width="0" style="9" hidden="1" customWidth="1"/>
    <col min="13064" max="13065" width="18.42578125" style="9" customWidth="1"/>
    <col min="13066" max="13312" width="9.140625" style="9"/>
    <col min="13313" max="13313" width="6.7109375" style="9" bestFit="1" customWidth="1"/>
    <col min="13314" max="13314" width="13.140625" style="9" customWidth="1"/>
    <col min="13315" max="13315" width="40" style="9" customWidth="1"/>
    <col min="13316" max="13316" width="12.5703125" style="9" customWidth="1"/>
    <col min="13317" max="13317" width="12" style="9" customWidth="1"/>
    <col min="13318" max="13318" width="13" style="9" customWidth="1"/>
    <col min="13319" max="13319" width="0" style="9" hidden="1" customWidth="1"/>
    <col min="13320" max="13321" width="18.42578125" style="9" customWidth="1"/>
    <col min="13322" max="13568" width="9.140625" style="9"/>
    <col min="13569" max="13569" width="6.7109375" style="9" bestFit="1" customWidth="1"/>
    <col min="13570" max="13570" width="13.140625" style="9" customWidth="1"/>
    <col min="13571" max="13571" width="40" style="9" customWidth="1"/>
    <col min="13572" max="13572" width="12.5703125" style="9" customWidth="1"/>
    <col min="13573" max="13573" width="12" style="9" customWidth="1"/>
    <col min="13574" max="13574" width="13" style="9" customWidth="1"/>
    <col min="13575" max="13575" width="0" style="9" hidden="1" customWidth="1"/>
    <col min="13576" max="13577" width="18.42578125" style="9" customWidth="1"/>
    <col min="13578" max="13824" width="9.140625" style="9"/>
    <col min="13825" max="13825" width="6.7109375" style="9" bestFit="1" customWidth="1"/>
    <col min="13826" max="13826" width="13.140625" style="9" customWidth="1"/>
    <col min="13827" max="13827" width="40" style="9" customWidth="1"/>
    <col min="13828" max="13828" width="12.5703125" style="9" customWidth="1"/>
    <col min="13829" max="13829" width="12" style="9" customWidth="1"/>
    <col min="13830" max="13830" width="13" style="9" customWidth="1"/>
    <col min="13831" max="13831" width="0" style="9" hidden="1" customWidth="1"/>
    <col min="13832" max="13833" width="18.42578125" style="9" customWidth="1"/>
    <col min="13834" max="14080" width="9.140625" style="9"/>
    <col min="14081" max="14081" width="6.7109375" style="9" bestFit="1" customWidth="1"/>
    <col min="14082" max="14082" width="13.140625" style="9" customWidth="1"/>
    <col min="14083" max="14083" width="40" style="9" customWidth="1"/>
    <col min="14084" max="14084" width="12.5703125" style="9" customWidth="1"/>
    <col min="14085" max="14085" width="12" style="9" customWidth="1"/>
    <col min="14086" max="14086" width="13" style="9" customWidth="1"/>
    <col min="14087" max="14087" width="0" style="9" hidden="1" customWidth="1"/>
    <col min="14088" max="14089" width="18.42578125" style="9" customWidth="1"/>
    <col min="14090" max="14336" width="9.140625" style="9"/>
    <col min="14337" max="14337" width="6.7109375" style="9" bestFit="1" customWidth="1"/>
    <col min="14338" max="14338" width="13.140625" style="9" customWidth="1"/>
    <col min="14339" max="14339" width="40" style="9" customWidth="1"/>
    <col min="14340" max="14340" width="12.5703125" style="9" customWidth="1"/>
    <col min="14341" max="14341" width="12" style="9" customWidth="1"/>
    <col min="14342" max="14342" width="13" style="9" customWidth="1"/>
    <col min="14343" max="14343" width="0" style="9" hidden="1" customWidth="1"/>
    <col min="14344" max="14345" width="18.42578125" style="9" customWidth="1"/>
    <col min="14346" max="14592" width="9.140625" style="9"/>
    <col min="14593" max="14593" width="6.7109375" style="9" bestFit="1" customWidth="1"/>
    <col min="14594" max="14594" width="13.140625" style="9" customWidth="1"/>
    <col min="14595" max="14595" width="40" style="9" customWidth="1"/>
    <col min="14596" max="14596" width="12.5703125" style="9" customWidth="1"/>
    <col min="14597" max="14597" width="12" style="9" customWidth="1"/>
    <col min="14598" max="14598" width="13" style="9" customWidth="1"/>
    <col min="14599" max="14599" width="0" style="9" hidden="1" customWidth="1"/>
    <col min="14600" max="14601" width="18.42578125" style="9" customWidth="1"/>
    <col min="14602" max="14848" width="9.140625" style="9"/>
    <col min="14849" max="14849" width="6.7109375" style="9" bestFit="1" customWidth="1"/>
    <col min="14850" max="14850" width="13.140625" style="9" customWidth="1"/>
    <col min="14851" max="14851" width="40" style="9" customWidth="1"/>
    <col min="14852" max="14852" width="12.5703125" style="9" customWidth="1"/>
    <col min="14853" max="14853" width="12" style="9" customWidth="1"/>
    <col min="14854" max="14854" width="13" style="9" customWidth="1"/>
    <col min="14855" max="14855" width="0" style="9" hidden="1" customWidth="1"/>
    <col min="14856" max="14857" width="18.42578125" style="9" customWidth="1"/>
    <col min="14858" max="15104" width="9.140625" style="9"/>
    <col min="15105" max="15105" width="6.7109375" style="9" bestFit="1" customWidth="1"/>
    <col min="15106" max="15106" width="13.140625" style="9" customWidth="1"/>
    <col min="15107" max="15107" width="40" style="9" customWidth="1"/>
    <col min="15108" max="15108" width="12.5703125" style="9" customWidth="1"/>
    <col min="15109" max="15109" width="12" style="9" customWidth="1"/>
    <col min="15110" max="15110" width="13" style="9" customWidth="1"/>
    <col min="15111" max="15111" width="0" style="9" hidden="1" customWidth="1"/>
    <col min="15112" max="15113" width="18.42578125" style="9" customWidth="1"/>
    <col min="15114" max="15360" width="9.140625" style="9"/>
    <col min="15361" max="15361" width="6.7109375" style="9" bestFit="1" customWidth="1"/>
    <col min="15362" max="15362" width="13.140625" style="9" customWidth="1"/>
    <col min="15363" max="15363" width="40" style="9" customWidth="1"/>
    <col min="15364" max="15364" width="12.5703125" style="9" customWidth="1"/>
    <col min="15365" max="15365" width="12" style="9" customWidth="1"/>
    <col min="15366" max="15366" width="13" style="9" customWidth="1"/>
    <col min="15367" max="15367" width="0" style="9" hidden="1" customWidth="1"/>
    <col min="15368" max="15369" width="18.42578125" style="9" customWidth="1"/>
    <col min="15370" max="15616" width="9.140625" style="9"/>
    <col min="15617" max="15617" width="6.7109375" style="9" bestFit="1" customWidth="1"/>
    <col min="15618" max="15618" width="13.140625" style="9" customWidth="1"/>
    <col min="15619" max="15619" width="40" style="9" customWidth="1"/>
    <col min="15620" max="15620" width="12.5703125" style="9" customWidth="1"/>
    <col min="15621" max="15621" width="12" style="9" customWidth="1"/>
    <col min="15622" max="15622" width="13" style="9" customWidth="1"/>
    <col min="15623" max="15623" width="0" style="9" hidden="1" customWidth="1"/>
    <col min="15624" max="15625" width="18.42578125" style="9" customWidth="1"/>
    <col min="15626" max="15872" width="9.140625" style="9"/>
    <col min="15873" max="15873" width="6.7109375" style="9" bestFit="1" customWidth="1"/>
    <col min="15874" max="15874" width="13.140625" style="9" customWidth="1"/>
    <col min="15875" max="15875" width="40" style="9" customWidth="1"/>
    <col min="15876" max="15876" width="12.5703125" style="9" customWidth="1"/>
    <col min="15877" max="15877" width="12" style="9" customWidth="1"/>
    <col min="15878" max="15878" width="13" style="9" customWidth="1"/>
    <col min="15879" max="15879" width="0" style="9" hidden="1" customWidth="1"/>
    <col min="15880" max="15881" width="18.42578125" style="9" customWidth="1"/>
    <col min="15882" max="16128" width="9.140625" style="9"/>
    <col min="16129" max="16129" width="6.7109375" style="9" bestFit="1" customWidth="1"/>
    <col min="16130" max="16130" width="13.140625" style="9" customWidth="1"/>
    <col min="16131" max="16131" width="40" style="9" customWidth="1"/>
    <col min="16132" max="16132" width="12.5703125" style="9" customWidth="1"/>
    <col min="16133" max="16133" width="12" style="9" customWidth="1"/>
    <col min="16134" max="16134" width="13" style="9" customWidth="1"/>
    <col min="16135" max="16135" width="0" style="9" hidden="1" customWidth="1"/>
    <col min="16136" max="16137" width="18.42578125" style="9" customWidth="1"/>
    <col min="16138" max="16384" width="9.140625" style="9"/>
  </cols>
  <sheetData>
    <row r="1" spans="1:10" s="1" customFormat="1" ht="15" x14ac:dyDescent="0.2">
      <c r="D1" s="2"/>
      <c r="E1" s="2"/>
      <c r="F1" s="2"/>
      <c r="G1" s="2"/>
      <c r="H1" s="2"/>
      <c r="I1" s="2"/>
    </row>
    <row r="2" spans="1:10" s="1" customFormat="1" ht="15" x14ac:dyDescent="0.2">
      <c r="D2" s="2"/>
      <c r="F2" s="2"/>
      <c r="G2" s="2"/>
      <c r="I2" s="2"/>
    </row>
    <row r="3" spans="1:10" s="1" customFormat="1" ht="15" x14ac:dyDescent="0.2">
      <c r="C3" s="2" t="s">
        <v>0</v>
      </c>
      <c r="E3" s="2"/>
      <c r="F3" s="2"/>
    </row>
    <row r="4" spans="1:10" s="1" customFormat="1" ht="15" x14ac:dyDescent="0.2">
      <c r="C4" s="2"/>
      <c r="E4" s="2"/>
      <c r="F4" s="2"/>
    </row>
    <row r="5" spans="1:10" s="1" customFormat="1" ht="15" x14ac:dyDescent="0.2">
      <c r="D5" s="2"/>
      <c r="E5" s="2"/>
      <c r="F5" s="2"/>
    </row>
    <row r="6" spans="1:10" s="4" customFormat="1" ht="85.5" x14ac:dyDescent="0.2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7</v>
      </c>
      <c r="I6" s="3" t="s">
        <v>8</v>
      </c>
    </row>
    <row r="7" spans="1:10" s="4" customFormat="1" ht="14.25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/>
      <c r="H7" s="5">
        <v>7</v>
      </c>
      <c r="I7" s="5">
        <v>8</v>
      </c>
    </row>
    <row r="8" spans="1:10" s="4" customFormat="1" ht="67.5" x14ac:dyDescent="0.2">
      <c r="A8" s="11">
        <v>1</v>
      </c>
      <c r="B8" s="13" t="s">
        <v>11</v>
      </c>
      <c r="C8" s="14" t="s">
        <v>14</v>
      </c>
      <c r="D8" s="6" t="s">
        <v>9</v>
      </c>
      <c r="E8" s="15" t="s">
        <v>17</v>
      </c>
      <c r="F8" s="16">
        <v>2</v>
      </c>
      <c r="G8" s="7"/>
      <c r="H8" s="12">
        <v>3357.21</v>
      </c>
      <c r="I8" s="25">
        <v>8057.29</v>
      </c>
      <c r="J8" s="10" t="s">
        <v>119</v>
      </c>
    </row>
    <row r="9" spans="1:10" s="4" customFormat="1" ht="14.25" x14ac:dyDescent="0.2">
      <c r="A9" s="11">
        <f>A8+1</f>
        <v>2</v>
      </c>
      <c r="B9" s="13" t="s">
        <v>12</v>
      </c>
      <c r="C9" s="14" t="s">
        <v>15</v>
      </c>
      <c r="D9" s="6" t="s">
        <v>9</v>
      </c>
      <c r="E9" s="15" t="s">
        <v>18</v>
      </c>
      <c r="F9" s="16">
        <v>26</v>
      </c>
      <c r="G9" s="8"/>
      <c r="H9" s="12">
        <v>242.16</v>
      </c>
      <c r="I9" s="25">
        <v>7555.42</v>
      </c>
      <c r="J9" s="10" t="s">
        <v>119</v>
      </c>
    </row>
    <row r="10" spans="1:10" s="4" customFormat="1" ht="22.5" x14ac:dyDescent="0.2">
      <c r="A10" s="11">
        <f>A9+1</f>
        <v>3</v>
      </c>
      <c r="B10" s="13" t="s">
        <v>13</v>
      </c>
      <c r="C10" s="14" t="s">
        <v>16</v>
      </c>
      <c r="D10" s="6" t="s">
        <v>9</v>
      </c>
      <c r="E10" s="15" t="s">
        <v>10</v>
      </c>
      <c r="F10" s="16">
        <v>1</v>
      </c>
      <c r="G10" s="8"/>
      <c r="H10" s="12">
        <v>11016.95</v>
      </c>
      <c r="I10" s="25">
        <f t="shared" ref="I10" si="0">(F10*H10)*1.2</f>
        <v>13220.34</v>
      </c>
      <c r="J10" s="10" t="s">
        <v>119</v>
      </c>
    </row>
    <row r="11" spans="1:10" s="1" customFormat="1" ht="38.25" x14ac:dyDescent="0.2">
      <c r="A11" s="11">
        <f t="shared" ref="A11:A67" si="1">A10+1</f>
        <v>4</v>
      </c>
      <c r="B11" s="17" t="s">
        <v>19</v>
      </c>
      <c r="C11" s="18" t="s">
        <v>20</v>
      </c>
      <c r="D11" s="19" t="s">
        <v>9</v>
      </c>
      <c r="E11" s="20" t="s">
        <v>10</v>
      </c>
      <c r="F11" s="16">
        <v>1</v>
      </c>
      <c r="G11" s="7"/>
      <c r="H11" s="12">
        <f>VLOOKUP(C11,'[1]приложение 1 '!$C$8:$I$64,7,0)</f>
        <v>556.69000000000005</v>
      </c>
      <c r="I11" s="26">
        <f>(F11*H11)*1.2</f>
        <v>668.02800000000002</v>
      </c>
      <c r="J11" s="1" t="s">
        <v>120</v>
      </c>
    </row>
    <row r="12" spans="1:10" s="1" customFormat="1" ht="51" x14ac:dyDescent="0.2">
      <c r="A12" s="11">
        <f t="shared" si="1"/>
        <v>5</v>
      </c>
      <c r="B12" s="17" t="s">
        <v>21</v>
      </c>
      <c r="C12" s="18" t="s">
        <v>22</v>
      </c>
      <c r="D12" s="19" t="s">
        <v>9</v>
      </c>
      <c r="E12" s="20" t="s">
        <v>10</v>
      </c>
      <c r="F12" s="16">
        <v>5</v>
      </c>
      <c r="G12" s="8"/>
      <c r="H12" s="12">
        <f>VLOOKUP(C12,'[1]приложение 1 '!$C$8:$I$64,7,0)</f>
        <v>719.68799999999999</v>
      </c>
      <c r="I12" s="26">
        <f t="shared" ref="I12:I67" si="2">(F12*H12)*1.2</f>
        <v>4318.1279999999997</v>
      </c>
      <c r="J12" s="1" t="s">
        <v>120</v>
      </c>
    </row>
    <row r="13" spans="1:10" s="1" customFormat="1" ht="63.75" x14ac:dyDescent="0.2">
      <c r="A13" s="11">
        <f t="shared" si="1"/>
        <v>6</v>
      </c>
      <c r="B13" s="17" t="s">
        <v>23</v>
      </c>
      <c r="C13" s="18" t="s">
        <v>24</v>
      </c>
      <c r="D13" s="19" t="s">
        <v>9</v>
      </c>
      <c r="E13" s="20" t="s">
        <v>10</v>
      </c>
      <c r="F13" s="16">
        <v>3</v>
      </c>
      <c r="G13" s="8"/>
      <c r="H13" s="12">
        <f>VLOOKUP(C13,'[1]приложение 1 '!$C$8:$I$64,7,0)</f>
        <v>442.65333333333336</v>
      </c>
      <c r="I13" s="26">
        <f t="shared" si="2"/>
        <v>1593.5519999999999</v>
      </c>
      <c r="J13" s="1" t="s">
        <v>120</v>
      </c>
    </row>
    <row r="14" spans="1:10" s="1" customFormat="1" ht="51" x14ac:dyDescent="0.2">
      <c r="A14" s="11">
        <f t="shared" si="1"/>
        <v>7</v>
      </c>
      <c r="B14" s="17" t="s">
        <v>25</v>
      </c>
      <c r="C14" s="18" t="s">
        <v>26</v>
      </c>
      <c r="D14" s="19" t="s">
        <v>9</v>
      </c>
      <c r="E14" s="20" t="s">
        <v>10</v>
      </c>
      <c r="F14" s="16">
        <v>1</v>
      </c>
      <c r="G14" s="8"/>
      <c r="H14" s="12">
        <f>VLOOKUP(C14,'[1]приложение 1 '!$C$8:$I$64,7,0)</f>
        <v>132.24</v>
      </c>
      <c r="I14" s="26">
        <f t="shared" si="2"/>
        <v>158.68800000000002</v>
      </c>
      <c r="J14" s="1" t="s">
        <v>120</v>
      </c>
    </row>
    <row r="15" spans="1:10" s="1" customFormat="1" ht="51" x14ac:dyDescent="0.2">
      <c r="A15" s="11">
        <f t="shared" si="1"/>
        <v>8</v>
      </c>
      <c r="B15" s="17" t="s">
        <v>27</v>
      </c>
      <c r="C15" s="18" t="s">
        <v>28</v>
      </c>
      <c r="D15" s="19" t="s">
        <v>9</v>
      </c>
      <c r="E15" s="20" t="s">
        <v>10</v>
      </c>
      <c r="F15" s="16">
        <v>2</v>
      </c>
      <c r="G15" s="8"/>
      <c r="H15" s="12">
        <f>VLOOKUP(C15,'[1]приложение 1 '!$C$8:$I$64,7,0)</f>
        <v>105.54</v>
      </c>
      <c r="I15" s="26">
        <f t="shared" si="2"/>
        <v>253.29599999999999</v>
      </c>
      <c r="J15" s="1" t="s">
        <v>120</v>
      </c>
    </row>
    <row r="16" spans="1:10" s="1" customFormat="1" ht="63.75" x14ac:dyDescent="0.2">
      <c r="A16" s="11">
        <f t="shared" si="1"/>
        <v>9</v>
      </c>
      <c r="B16" s="17" t="s">
        <v>29</v>
      </c>
      <c r="C16" s="18" t="s">
        <v>30</v>
      </c>
      <c r="D16" s="19" t="s">
        <v>9</v>
      </c>
      <c r="E16" s="20" t="s">
        <v>10</v>
      </c>
      <c r="F16" s="16">
        <v>2</v>
      </c>
      <c r="G16" s="21"/>
      <c r="H16" s="12">
        <f>VLOOKUP(C16,'[1]приложение 1 '!$C$8:$I$64,7,0)</f>
        <v>105.54</v>
      </c>
      <c r="I16" s="26">
        <f t="shared" si="2"/>
        <v>253.29599999999999</v>
      </c>
      <c r="J16" s="1" t="s">
        <v>120</v>
      </c>
    </row>
    <row r="17" spans="1:10" s="1" customFormat="1" ht="38.25" x14ac:dyDescent="0.2">
      <c r="A17" s="11">
        <f t="shared" si="1"/>
        <v>10</v>
      </c>
      <c r="B17" s="17" t="s">
        <v>31</v>
      </c>
      <c r="C17" s="18" t="s">
        <v>32</v>
      </c>
      <c r="D17" s="19" t="s">
        <v>9</v>
      </c>
      <c r="E17" s="20" t="s">
        <v>10</v>
      </c>
      <c r="F17" s="16">
        <v>1</v>
      </c>
      <c r="G17" s="21"/>
      <c r="H17" s="12">
        <f>VLOOKUP(C17,'[1]приложение 1 '!$C$8:$I$64,7,0)</f>
        <v>1324.36</v>
      </c>
      <c r="I17" s="26">
        <f t="shared" si="2"/>
        <v>1589.2319999999997</v>
      </c>
      <c r="J17" s="1" t="s">
        <v>120</v>
      </c>
    </row>
    <row r="18" spans="1:10" s="1" customFormat="1" ht="38.25" x14ac:dyDescent="0.2">
      <c r="A18" s="11">
        <f t="shared" si="1"/>
        <v>11</v>
      </c>
      <c r="B18" s="17" t="s">
        <v>33</v>
      </c>
      <c r="C18" s="18" t="s">
        <v>34</v>
      </c>
      <c r="D18" s="19" t="s">
        <v>9</v>
      </c>
      <c r="E18" s="20" t="s">
        <v>10</v>
      </c>
      <c r="F18" s="16">
        <v>8</v>
      </c>
      <c r="G18" s="8"/>
      <c r="H18" s="12">
        <f>VLOOKUP(C18,'[1]приложение 1 '!$C$8:$I$64,7,0)</f>
        <v>330.50875000000002</v>
      </c>
      <c r="I18" s="26">
        <f t="shared" si="2"/>
        <v>3172.884</v>
      </c>
      <c r="J18" s="1" t="s">
        <v>120</v>
      </c>
    </row>
    <row r="19" spans="1:10" s="1" customFormat="1" ht="38.25" x14ac:dyDescent="0.2">
      <c r="A19" s="11">
        <f t="shared" si="1"/>
        <v>12</v>
      </c>
      <c r="B19" s="17" t="s">
        <v>35</v>
      </c>
      <c r="C19" s="18" t="s">
        <v>36</v>
      </c>
      <c r="D19" s="19" t="s">
        <v>9</v>
      </c>
      <c r="E19" s="20" t="s">
        <v>10</v>
      </c>
      <c r="F19" s="16">
        <v>1</v>
      </c>
      <c r="G19" s="8"/>
      <c r="H19" s="12">
        <f>VLOOKUP(C19,'[1]приложение 1 '!$C$8:$I$64,7,0)</f>
        <v>2083.5100000000002</v>
      </c>
      <c r="I19" s="26">
        <f t="shared" si="2"/>
        <v>2500.212</v>
      </c>
      <c r="J19" s="1" t="s">
        <v>120</v>
      </c>
    </row>
    <row r="20" spans="1:10" s="1" customFormat="1" ht="25.5" x14ac:dyDescent="0.2">
      <c r="A20" s="11">
        <f t="shared" si="1"/>
        <v>13</v>
      </c>
      <c r="B20" s="17" t="s">
        <v>37</v>
      </c>
      <c r="C20" s="18" t="s">
        <v>38</v>
      </c>
      <c r="D20" s="19" t="s">
        <v>9</v>
      </c>
      <c r="E20" s="20" t="s">
        <v>10</v>
      </c>
      <c r="F20" s="16">
        <v>12</v>
      </c>
      <c r="G20" s="8"/>
      <c r="H20" s="12">
        <f>VLOOKUP(C20,'[1]приложение 1 '!$C$8:$I$64,7,0)</f>
        <v>983.31500000000005</v>
      </c>
      <c r="I20" s="26">
        <f t="shared" si="2"/>
        <v>14159.736000000001</v>
      </c>
      <c r="J20" s="1" t="s">
        <v>120</v>
      </c>
    </row>
    <row r="21" spans="1:10" s="1" customFormat="1" ht="25.5" x14ac:dyDescent="0.2">
      <c r="A21" s="11">
        <f t="shared" si="1"/>
        <v>14</v>
      </c>
      <c r="B21" s="17" t="s">
        <v>39</v>
      </c>
      <c r="C21" s="18" t="s">
        <v>40</v>
      </c>
      <c r="D21" s="22" t="s">
        <v>9</v>
      </c>
      <c r="E21" s="20" t="s">
        <v>10</v>
      </c>
      <c r="F21" s="16">
        <v>2</v>
      </c>
      <c r="G21" s="8"/>
      <c r="H21" s="12">
        <f>VLOOKUP(C21,'[1]приложение 1 '!$C$8:$I$64,7,0)</f>
        <v>223.96</v>
      </c>
      <c r="I21" s="26">
        <f t="shared" si="2"/>
        <v>537.50400000000002</v>
      </c>
      <c r="J21" s="1" t="s">
        <v>120</v>
      </c>
    </row>
    <row r="22" spans="1:10" s="1" customFormat="1" ht="51" x14ac:dyDescent="0.2">
      <c r="A22" s="11">
        <f t="shared" si="1"/>
        <v>15</v>
      </c>
      <c r="B22" s="17" t="s">
        <v>41</v>
      </c>
      <c r="C22" s="18" t="s">
        <v>42</v>
      </c>
      <c r="D22" s="19" t="s">
        <v>9</v>
      </c>
      <c r="E22" s="20" t="s">
        <v>10</v>
      </c>
      <c r="F22" s="16">
        <v>1</v>
      </c>
      <c r="G22" s="21"/>
      <c r="H22" s="12">
        <f>VLOOKUP(C22,'[1]приложение 1 '!$C$8:$I$64,7,0)</f>
        <v>2863.18</v>
      </c>
      <c r="I22" s="26">
        <f t="shared" si="2"/>
        <v>3435.8159999999998</v>
      </c>
      <c r="J22" s="1" t="s">
        <v>120</v>
      </c>
    </row>
    <row r="23" spans="1:10" s="1" customFormat="1" ht="14.25" x14ac:dyDescent="0.2">
      <c r="A23" s="11">
        <f t="shared" si="1"/>
        <v>16</v>
      </c>
      <c r="B23" s="17" t="s">
        <v>43</v>
      </c>
      <c r="C23" s="18" t="s">
        <v>44</v>
      </c>
      <c r="D23" s="19" t="s">
        <v>9</v>
      </c>
      <c r="E23" s="20" t="s">
        <v>10</v>
      </c>
      <c r="F23" s="16">
        <v>1</v>
      </c>
      <c r="G23" s="21"/>
      <c r="H23" s="12">
        <f>VLOOKUP(C23,'[1]приложение 1 '!$C$8:$I$64,7,0)</f>
        <v>1875.5</v>
      </c>
      <c r="I23" s="26">
        <f t="shared" si="2"/>
        <v>2250.6</v>
      </c>
      <c r="J23" s="1" t="s">
        <v>120</v>
      </c>
    </row>
    <row r="24" spans="1:10" s="1" customFormat="1" ht="25.5" x14ac:dyDescent="0.2">
      <c r="A24" s="11">
        <f t="shared" si="1"/>
        <v>17</v>
      </c>
      <c r="B24" s="17" t="s">
        <v>45</v>
      </c>
      <c r="C24" s="18" t="s">
        <v>46</v>
      </c>
      <c r="D24" s="22" t="s">
        <v>9</v>
      </c>
      <c r="E24" s="20" t="s">
        <v>10</v>
      </c>
      <c r="F24" s="16">
        <v>1</v>
      </c>
      <c r="G24" s="21"/>
      <c r="H24" s="12">
        <f>VLOOKUP(C24,'[1]приложение 1 '!$C$8:$I$64,7,0)</f>
        <v>887.15</v>
      </c>
      <c r="I24" s="26">
        <f t="shared" si="2"/>
        <v>1064.58</v>
      </c>
      <c r="J24" s="1" t="s">
        <v>120</v>
      </c>
    </row>
    <row r="25" spans="1:10" s="1" customFormat="1" ht="25.5" x14ac:dyDescent="0.2">
      <c r="A25" s="11">
        <f t="shared" si="1"/>
        <v>18</v>
      </c>
      <c r="B25" s="17" t="s">
        <v>45</v>
      </c>
      <c r="C25" s="18" t="s">
        <v>46</v>
      </c>
      <c r="D25" s="22" t="s">
        <v>9</v>
      </c>
      <c r="E25" s="20" t="s">
        <v>10</v>
      </c>
      <c r="F25" s="16">
        <v>2</v>
      </c>
      <c r="G25" s="21"/>
      <c r="H25" s="12">
        <f>VLOOKUP(C25,'[1]приложение 1 '!$C$8:$I$64,7,0)</f>
        <v>887.15</v>
      </c>
      <c r="I25" s="26">
        <f t="shared" si="2"/>
        <v>2129.16</v>
      </c>
      <c r="J25" s="1" t="s">
        <v>120</v>
      </c>
    </row>
    <row r="26" spans="1:10" s="1" customFormat="1" ht="25.5" x14ac:dyDescent="0.2">
      <c r="A26" s="11">
        <f t="shared" si="1"/>
        <v>19</v>
      </c>
      <c r="B26" s="17" t="s">
        <v>45</v>
      </c>
      <c r="C26" s="18" t="s">
        <v>46</v>
      </c>
      <c r="D26" s="22" t="s">
        <v>9</v>
      </c>
      <c r="E26" s="20" t="s">
        <v>10</v>
      </c>
      <c r="F26" s="16">
        <v>1</v>
      </c>
      <c r="G26" s="8"/>
      <c r="H26" s="12">
        <f>VLOOKUP(C26,'[1]приложение 1 '!$C$8:$I$64,7,0)</f>
        <v>887.15</v>
      </c>
      <c r="I26" s="26">
        <f t="shared" si="2"/>
        <v>1064.58</v>
      </c>
      <c r="J26" s="1" t="s">
        <v>120</v>
      </c>
    </row>
    <row r="27" spans="1:10" s="1" customFormat="1" ht="38.25" x14ac:dyDescent="0.2">
      <c r="A27" s="11">
        <f t="shared" si="1"/>
        <v>20</v>
      </c>
      <c r="B27" s="17" t="s">
        <v>47</v>
      </c>
      <c r="C27" s="18" t="s">
        <v>48</v>
      </c>
      <c r="D27" s="22" t="s">
        <v>9</v>
      </c>
      <c r="E27" s="20" t="s">
        <v>10</v>
      </c>
      <c r="F27" s="16">
        <v>2</v>
      </c>
      <c r="G27" s="8"/>
      <c r="H27" s="12">
        <f>VLOOKUP(C27,'[1]приложение 1 '!$C$8:$I$64,7,0)</f>
        <v>3166.665</v>
      </c>
      <c r="I27" s="26">
        <f t="shared" si="2"/>
        <v>7599.9959999999992</v>
      </c>
      <c r="J27" s="1" t="s">
        <v>120</v>
      </c>
    </row>
    <row r="28" spans="1:10" s="1" customFormat="1" ht="89.25" x14ac:dyDescent="0.2">
      <c r="A28" s="11">
        <f t="shared" si="1"/>
        <v>21</v>
      </c>
      <c r="B28" s="17" t="s">
        <v>49</v>
      </c>
      <c r="C28" s="18" t="s">
        <v>50</v>
      </c>
      <c r="D28" s="19" t="s">
        <v>9</v>
      </c>
      <c r="E28" s="20" t="s">
        <v>10</v>
      </c>
      <c r="F28" s="16">
        <v>3</v>
      </c>
      <c r="G28" s="8"/>
      <c r="H28" s="12">
        <f>VLOOKUP(C28,'[1]приложение 1 '!$C$8:$I$64,7,0)</f>
        <v>1873.5433333333333</v>
      </c>
      <c r="I28" s="26">
        <f t="shared" si="2"/>
        <v>6744.7560000000003</v>
      </c>
      <c r="J28" s="1" t="s">
        <v>120</v>
      </c>
    </row>
    <row r="29" spans="1:10" s="1" customFormat="1" ht="38.25" x14ac:dyDescent="0.2">
      <c r="A29" s="11">
        <f t="shared" si="1"/>
        <v>22</v>
      </c>
      <c r="B29" s="17" t="s">
        <v>51</v>
      </c>
      <c r="C29" s="18" t="s">
        <v>52</v>
      </c>
      <c r="D29" s="19" t="s">
        <v>9</v>
      </c>
      <c r="E29" s="20" t="s">
        <v>10</v>
      </c>
      <c r="F29" s="16">
        <v>6</v>
      </c>
      <c r="G29" s="8"/>
      <c r="H29" s="12">
        <f>VLOOKUP(C29,'[1]приложение 1 '!$C$8:$I$64,7,0)</f>
        <v>863.89</v>
      </c>
      <c r="I29" s="26">
        <f t="shared" si="2"/>
        <v>6220.0079999999998</v>
      </c>
      <c r="J29" s="1" t="s">
        <v>120</v>
      </c>
    </row>
    <row r="30" spans="1:10" s="1" customFormat="1" ht="38.25" x14ac:dyDescent="0.2">
      <c r="A30" s="11">
        <f t="shared" si="1"/>
        <v>23</v>
      </c>
      <c r="B30" s="17" t="s">
        <v>53</v>
      </c>
      <c r="C30" s="18" t="s">
        <v>54</v>
      </c>
      <c r="D30" s="19" t="s">
        <v>9</v>
      </c>
      <c r="E30" s="20" t="s">
        <v>10</v>
      </c>
      <c r="F30" s="16">
        <v>19</v>
      </c>
      <c r="G30" s="8"/>
      <c r="H30" s="12">
        <f>VLOOKUP(C30,'[1]приложение 1 '!$C$8:$I$64,7,0)</f>
        <v>335.59263157894736</v>
      </c>
      <c r="I30" s="26">
        <f t="shared" si="2"/>
        <v>7651.5119999999997</v>
      </c>
      <c r="J30" s="1" t="s">
        <v>120</v>
      </c>
    </row>
    <row r="31" spans="1:10" s="1" customFormat="1" ht="76.5" x14ac:dyDescent="0.2">
      <c r="A31" s="11">
        <f t="shared" si="1"/>
        <v>24</v>
      </c>
      <c r="B31" s="17" t="s">
        <v>55</v>
      </c>
      <c r="C31" s="18" t="s">
        <v>56</v>
      </c>
      <c r="D31" s="19" t="s">
        <v>9</v>
      </c>
      <c r="E31" s="20" t="s">
        <v>10</v>
      </c>
      <c r="F31" s="16">
        <v>4</v>
      </c>
      <c r="G31" s="23"/>
      <c r="H31" s="12">
        <f>VLOOKUP(C31,'[1]приложение 1 '!$C$8:$I$64,7,0)</f>
        <v>1196.1025</v>
      </c>
      <c r="I31" s="26">
        <f t="shared" si="2"/>
        <v>5741.2919999999995</v>
      </c>
      <c r="J31" s="1" t="s">
        <v>120</v>
      </c>
    </row>
    <row r="32" spans="1:10" s="1" customFormat="1" ht="25.5" x14ac:dyDescent="0.2">
      <c r="A32" s="11">
        <f t="shared" si="1"/>
        <v>25</v>
      </c>
      <c r="B32" s="17" t="s">
        <v>57</v>
      </c>
      <c r="C32" s="18" t="s">
        <v>58</v>
      </c>
      <c r="D32" s="19" t="s">
        <v>9</v>
      </c>
      <c r="E32" s="20" t="s">
        <v>10</v>
      </c>
      <c r="F32" s="16">
        <v>1</v>
      </c>
      <c r="G32" s="23"/>
      <c r="H32" s="12">
        <f>VLOOKUP(C32,'[1]приложение 1 '!$C$8:$I$64,7,0)</f>
        <v>87.97</v>
      </c>
      <c r="I32" s="26">
        <f t="shared" si="2"/>
        <v>105.56399999999999</v>
      </c>
      <c r="J32" s="1" t="s">
        <v>120</v>
      </c>
    </row>
    <row r="33" spans="1:10" s="1" customFormat="1" ht="25.5" x14ac:dyDescent="0.2">
      <c r="A33" s="11">
        <f t="shared" si="1"/>
        <v>26</v>
      </c>
      <c r="B33" s="17" t="s">
        <v>59</v>
      </c>
      <c r="C33" s="18" t="s">
        <v>60</v>
      </c>
      <c r="D33" s="19" t="s">
        <v>9</v>
      </c>
      <c r="E33" s="20" t="s">
        <v>10</v>
      </c>
      <c r="F33" s="16">
        <v>2</v>
      </c>
      <c r="G33" s="23"/>
      <c r="H33" s="12">
        <f>VLOOKUP(C33,'[1]приложение 1 '!$C$8:$I$64,7,0)</f>
        <v>23069.494999999999</v>
      </c>
      <c r="I33" s="26">
        <f t="shared" si="2"/>
        <v>55366.787999999993</v>
      </c>
      <c r="J33" s="1" t="s">
        <v>120</v>
      </c>
    </row>
    <row r="34" spans="1:10" s="1" customFormat="1" ht="25.5" x14ac:dyDescent="0.2">
      <c r="A34" s="11">
        <f t="shared" si="1"/>
        <v>27</v>
      </c>
      <c r="B34" s="17" t="s">
        <v>61</v>
      </c>
      <c r="C34" s="18" t="s">
        <v>62</v>
      </c>
      <c r="D34" s="22" t="s">
        <v>9</v>
      </c>
      <c r="E34" s="20" t="s">
        <v>10</v>
      </c>
      <c r="F34" s="16">
        <v>6</v>
      </c>
      <c r="G34" s="23"/>
      <c r="H34" s="12">
        <f>VLOOKUP(C34,'[1]приложение 1 '!$C$8:$I$64,7,0)</f>
        <v>1100</v>
      </c>
      <c r="I34" s="26">
        <f t="shared" si="2"/>
        <v>7920</v>
      </c>
      <c r="J34" s="1" t="s">
        <v>120</v>
      </c>
    </row>
    <row r="35" spans="1:10" s="1" customFormat="1" ht="25.5" x14ac:dyDescent="0.2">
      <c r="A35" s="11">
        <f t="shared" si="1"/>
        <v>28</v>
      </c>
      <c r="B35" s="17" t="s">
        <v>61</v>
      </c>
      <c r="C35" s="18" t="s">
        <v>62</v>
      </c>
      <c r="D35" s="22" t="s">
        <v>9</v>
      </c>
      <c r="E35" s="20" t="s">
        <v>10</v>
      </c>
      <c r="F35" s="16">
        <v>12</v>
      </c>
      <c r="G35" s="23"/>
      <c r="H35" s="12">
        <f>VLOOKUP(C35,'[1]приложение 1 '!$C$8:$I$64,7,0)</f>
        <v>1100</v>
      </c>
      <c r="I35" s="26">
        <f t="shared" si="2"/>
        <v>15840</v>
      </c>
      <c r="J35" s="1" t="s">
        <v>120</v>
      </c>
    </row>
    <row r="36" spans="1:10" s="1" customFormat="1" ht="25.5" x14ac:dyDescent="0.2">
      <c r="A36" s="11">
        <f t="shared" si="1"/>
        <v>29</v>
      </c>
      <c r="B36" s="17" t="s">
        <v>63</v>
      </c>
      <c r="C36" s="18" t="s">
        <v>64</v>
      </c>
      <c r="D36" s="22" t="s">
        <v>9</v>
      </c>
      <c r="E36" s="20" t="s">
        <v>10</v>
      </c>
      <c r="F36" s="16">
        <v>9</v>
      </c>
      <c r="G36" s="23"/>
      <c r="H36" s="12">
        <f>VLOOKUP(C36,'[1]приложение 1 '!$C$8:$I$64,7,0)</f>
        <v>963.9473684210526</v>
      </c>
      <c r="I36" s="26">
        <f t="shared" si="2"/>
        <v>10410.631578947368</v>
      </c>
      <c r="J36" s="1" t="s">
        <v>120</v>
      </c>
    </row>
    <row r="37" spans="1:10" s="1" customFormat="1" ht="38.25" x14ac:dyDescent="0.2">
      <c r="A37" s="11">
        <f t="shared" si="1"/>
        <v>30</v>
      </c>
      <c r="B37" s="17" t="s">
        <v>65</v>
      </c>
      <c r="C37" s="18" t="s">
        <v>66</v>
      </c>
      <c r="D37" s="22" t="s">
        <v>9</v>
      </c>
      <c r="E37" s="20" t="s">
        <v>10</v>
      </c>
      <c r="F37" s="16">
        <v>4</v>
      </c>
      <c r="G37" s="23"/>
      <c r="H37" s="12">
        <f>VLOOKUP(C37,'[1]приложение 1 '!$C$8:$I$64,7,0)</f>
        <v>512.85749999999996</v>
      </c>
      <c r="I37" s="26">
        <f t="shared" si="2"/>
        <v>2461.7159999999999</v>
      </c>
      <c r="J37" s="1" t="s">
        <v>120</v>
      </c>
    </row>
    <row r="38" spans="1:10" s="1" customFormat="1" ht="38.25" x14ac:dyDescent="0.2">
      <c r="A38" s="11">
        <f t="shared" si="1"/>
        <v>31</v>
      </c>
      <c r="B38" s="17" t="s">
        <v>65</v>
      </c>
      <c r="C38" s="18" t="s">
        <v>66</v>
      </c>
      <c r="D38" s="22" t="s">
        <v>9</v>
      </c>
      <c r="E38" s="20" t="s">
        <v>10</v>
      </c>
      <c r="F38" s="16">
        <v>15</v>
      </c>
      <c r="G38" s="23"/>
      <c r="H38" s="12">
        <f>VLOOKUP(C38,'[1]приложение 1 '!$C$8:$I$64,7,0)</f>
        <v>512.85749999999996</v>
      </c>
      <c r="I38" s="26">
        <v>9231.43</v>
      </c>
      <c r="J38" s="1" t="s">
        <v>120</v>
      </c>
    </row>
    <row r="39" spans="1:10" s="1" customFormat="1" ht="32.25" x14ac:dyDescent="0.2">
      <c r="A39" s="11">
        <f t="shared" si="1"/>
        <v>32</v>
      </c>
      <c r="B39" s="17" t="s">
        <v>67</v>
      </c>
      <c r="C39" s="18" t="s">
        <v>68</v>
      </c>
      <c r="D39" s="24" t="s">
        <v>69</v>
      </c>
      <c r="E39" s="20" t="s">
        <v>10</v>
      </c>
      <c r="F39" s="16">
        <v>1</v>
      </c>
      <c r="G39" s="23"/>
      <c r="H39" s="12">
        <f>VLOOKUP(C39,'[1]приложение 1 '!$C$8:$I$64,7,0)</f>
        <v>45833.33</v>
      </c>
      <c r="I39" s="26">
        <f t="shared" si="2"/>
        <v>54999.995999999999</v>
      </c>
      <c r="J39" s="1" t="s">
        <v>120</v>
      </c>
    </row>
    <row r="40" spans="1:10" s="1" customFormat="1" ht="25.5" x14ac:dyDescent="0.2">
      <c r="A40" s="11">
        <f t="shared" si="1"/>
        <v>33</v>
      </c>
      <c r="B40" s="17" t="s">
        <v>70</v>
      </c>
      <c r="C40" s="18" t="s">
        <v>71</v>
      </c>
      <c r="D40" s="22" t="s">
        <v>9</v>
      </c>
      <c r="E40" s="20" t="s">
        <v>10</v>
      </c>
      <c r="F40" s="16">
        <v>3</v>
      </c>
      <c r="G40" s="23"/>
      <c r="H40" s="12">
        <f>VLOOKUP(C40,'[1]приложение 1 '!$C$8:$I$64,7,0)</f>
        <v>244</v>
      </c>
      <c r="I40" s="26">
        <f t="shared" si="2"/>
        <v>878.4</v>
      </c>
      <c r="J40" s="1" t="s">
        <v>120</v>
      </c>
    </row>
    <row r="41" spans="1:10" s="1" customFormat="1" ht="25.5" x14ac:dyDescent="0.2">
      <c r="A41" s="11">
        <f t="shared" si="1"/>
        <v>34</v>
      </c>
      <c r="B41" s="17" t="s">
        <v>72</v>
      </c>
      <c r="C41" s="18" t="s">
        <v>73</v>
      </c>
      <c r="D41" s="22" t="s">
        <v>9</v>
      </c>
      <c r="E41" s="20" t="s">
        <v>10</v>
      </c>
      <c r="F41" s="16">
        <v>19</v>
      </c>
      <c r="G41" s="23"/>
      <c r="H41" s="12">
        <f>VLOOKUP(C41,'[1]приложение 1 '!$C$8:$I$64,7,0)</f>
        <v>254.79999999999998</v>
      </c>
      <c r="I41" s="26">
        <f t="shared" si="2"/>
        <v>5809.44</v>
      </c>
      <c r="J41" s="1" t="s">
        <v>120</v>
      </c>
    </row>
    <row r="42" spans="1:10" s="1" customFormat="1" ht="25.5" x14ac:dyDescent="0.2">
      <c r="A42" s="11">
        <f t="shared" si="1"/>
        <v>35</v>
      </c>
      <c r="B42" s="17" t="s">
        <v>74</v>
      </c>
      <c r="C42" s="18" t="s">
        <v>75</v>
      </c>
      <c r="D42" s="22" t="s">
        <v>76</v>
      </c>
      <c r="E42" s="20" t="s">
        <v>10</v>
      </c>
      <c r="F42" s="16">
        <v>17</v>
      </c>
      <c r="G42" s="23"/>
      <c r="H42" s="12">
        <f>VLOOKUP(C42,'[1]приложение 1 '!$C$8:$I$64,7,0)</f>
        <v>5257.1647058823528</v>
      </c>
      <c r="I42" s="26">
        <f t="shared" si="2"/>
        <v>107246.16</v>
      </c>
      <c r="J42" s="1" t="s">
        <v>120</v>
      </c>
    </row>
    <row r="43" spans="1:10" s="1" customFormat="1" ht="89.25" x14ac:dyDescent="0.2">
      <c r="A43" s="11">
        <f t="shared" si="1"/>
        <v>36</v>
      </c>
      <c r="B43" s="17" t="s">
        <v>77</v>
      </c>
      <c r="C43" s="18" t="s">
        <v>78</v>
      </c>
      <c r="D43" s="22" t="s">
        <v>9</v>
      </c>
      <c r="E43" s="20" t="s">
        <v>10</v>
      </c>
      <c r="F43" s="16">
        <v>3</v>
      </c>
      <c r="G43" s="23"/>
      <c r="H43" s="12">
        <f>VLOOKUP(C43,'[1]приложение 1 '!$C$8:$I$64,7,0)</f>
        <v>32.9</v>
      </c>
      <c r="I43" s="26">
        <f t="shared" si="2"/>
        <v>118.43999999999998</v>
      </c>
      <c r="J43" s="1" t="s">
        <v>120</v>
      </c>
    </row>
    <row r="44" spans="1:10" s="1" customFormat="1" ht="25.5" x14ac:dyDescent="0.2">
      <c r="A44" s="11">
        <f t="shared" si="1"/>
        <v>37</v>
      </c>
      <c r="B44" s="17" t="s">
        <v>79</v>
      </c>
      <c r="C44" s="18" t="s">
        <v>80</v>
      </c>
      <c r="D44" s="22" t="s">
        <v>9</v>
      </c>
      <c r="E44" s="20" t="s">
        <v>10</v>
      </c>
      <c r="F44" s="16">
        <v>17</v>
      </c>
      <c r="G44" s="23"/>
      <c r="H44" s="12">
        <f>VLOOKUP(C44,'[1]приложение 1 '!$C$8:$I$64,7,0)</f>
        <v>33.02058823529412</v>
      </c>
      <c r="I44" s="26">
        <f t="shared" si="2"/>
        <v>673.62</v>
      </c>
      <c r="J44" s="1" t="s">
        <v>120</v>
      </c>
    </row>
    <row r="45" spans="1:10" s="1" customFormat="1" ht="25.5" x14ac:dyDescent="0.2">
      <c r="A45" s="11">
        <f t="shared" si="1"/>
        <v>38</v>
      </c>
      <c r="B45" s="17" t="s">
        <v>81</v>
      </c>
      <c r="C45" s="18" t="s">
        <v>82</v>
      </c>
      <c r="D45" s="22" t="s">
        <v>9</v>
      </c>
      <c r="E45" s="20" t="s">
        <v>10</v>
      </c>
      <c r="F45" s="16">
        <v>8</v>
      </c>
      <c r="G45" s="23"/>
      <c r="H45" s="12">
        <f>VLOOKUP(C45,'[1]приложение 1 '!$C$8:$I$64,7,0)</f>
        <v>25.498750000000001</v>
      </c>
      <c r="I45" s="26">
        <f t="shared" si="2"/>
        <v>244.78800000000001</v>
      </c>
      <c r="J45" s="1" t="s">
        <v>120</v>
      </c>
    </row>
    <row r="46" spans="1:10" s="1" customFormat="1" ht="63.75" x14ac:dyDescent="0.2">
      <c r="A46" s="11">
        <f t="shared" si="1"/>
        <v>39</v>
      </c>
      <c r="B46" s="17" t="s">
        <v>83</v>
      </c>
      <c r="C46" s="18" t="s">
        <v>84</v>
      </c>
      <c r="D46" s="22" t="s">
        <v>9</v>
      </c>
      <c r="E46" s="20" t="s">
        <v>10</v>
      </c>
      <c r="F46" s="16">
        <v>3</v>
      </c>
      <c r="G46" s="23"/>
      <c r="H46" s="12">
        <f>VLOOKUP(C46,'[1]приложение 1 '!$C$8:$I$64,7,0)</f>
        <v>42.550000000000004</v>
      </c>
      <c r="I46" s="26">
        <f t="shared" si="2"/>
        <v>153.18</v>
      </c>
      <c r="J46" s="1" t="s">
        <v>120</v>
      </c>
    </row>
    <row r="47" spans="1:10" s="1" customFormat="1" ht="38.25" x14ac:dyDescent="0.2">
      <c r="A47" s="11">
        <f t="shared" si="1"/>
        <v>40</v>
      </c>
      <c r="B47" s="17" t="s">
        <v>85</v>
      </c>
      <c r="C47" s="18" t="s">
        <v>86</v>
      </c>
      <c r="D47" s="22" t="s">
        <v>9</v>
      </c>
      <c r="E47" s="20" t="s">
        <v>10</v>
      </c>
      <c r="F47" s="16">
        <v>50</v>
      </c>
      <c r="G47" s="23"/>
      <c r="H47" s="12">
        <f>VLOOKUP(C47,'[1]приложение 1 '!$C$8:$I$64,7,0)</f>
        <v>22.153400000000001</v>
      </c>
      <c r="I47" s="26">
        <f t="shared" si="2"/>
        <v>1329.204</v>
      </c>
      <c r="J47" s="1" t="s">
        <v>120</v>
      </c>
    </row>
    <row r="48" spans="1:10" s="1" customFormat="1" ht="25.5" x14ac:dyDescent="0.2">
      <c r="A48" s="11">
        <f t="shared" si="1"/>
        <v>41</v>
      </c>
      <c r="B48" s="17" t="s">
        <v>87</v>
      </c>
      <c r="C48" s="18" t="s">
        <v>88</v>
      </c>
      <c r="D48" s="19" t="s">
        <v>9</v>
      </c>
      <c r="E48" s="20" t="s">
        <v>10</v>
      </c>
      <c r="F48" s="16">
        <v>99</v>
      </c>
      <c r="G48" s="23"/>
      <c r="H48" s="12">
        <f>VLOOKUP(C48,'[1]приложение 1 '!$C$8:$I$64,7,0)</f>
        <v>26.264545454545456</v>
      </c>
      <c r="I48" s="26">
        <f t="shared" si="2"/>
        <v>3120.2280000000001</v>
      </c>
      <c r="J48" s="1" t="s">
        <v>120</v>
      </c>
    </row>
    <row r="49" spans="1:10" s="1" customFormat="1" ht="38.25" x14ac:dyDescent="0.2">
      <c r="A49" s="11">
        <f t="shared" si="1"/>
        <v>42</v>
      </c>
      <c r="B49" s="17" t="s">
        <v>89</v>
      </c>
      <c r="C49" s="18" t="s">
        <v>90</v>
      </c>
      <c r="D49" s="22" t="s">
        <v>9</v>
      </c>
      <c r="E49" s="20" t="s">
        <v>10</v>
      </c>
      <c r="F49" s="16">
        <v>31</v>
      </c>
      <c r="G49" s="23"/>
      <c r="H49" s="12">
        <f>VLOOKUP(C49,'[1]приложение 1 '!$C$8:$I$64,7,0)</f>
        <v>123.07096774193548</v>
      </c>
      <c r="I49" s="26">
        <f t="shared" si="2"/>
        <v>4578.24</v>
      </c>
      <c r="J49" s="1" t="s">
        <v>120</v>
      </c>
    </row>
    <row r="50" spans="1:10" s="1" customFormat="1" ht="38.25" x14ac:dyDescent="0.2">
      <c r="A50" s="11">
        <f t="shared" si="1"/>
        <v>43</v>
      </c>
      <c r="B50" s="17" t="s">
        <v>91</v>
      </c>
      <c r="C50" s="18" t="s">
        <v>92</v>
      </c>
      <c r="D50" s="22" t="s">
        <v>9</v>
      </c>
      <c r="E50" s="20" t="s">
        <v>10</v>
      </c>
      <c r="F50" s="16">
        <v>16</v>
      </c>
      <c r="G50" s="23"/>
      <c r="H50" s="12">
        <f>VLOOKUP(C50,'[1]приложение 1 '!$C$8:$I$64,7,0)</f>
        <v>67.25</v>
      </c>
      <c r="I50" s="26">
        <f t="shared" si="2"/>
        <v>1291.2</v>
      </c>
      <c r="J50" s="1" t="s">
        <v>120</v>
      </c>
    </row>
    <row r="51" spans="1:10" s="1" customFormat="1" ht="63.75" x14ac:dyDescent="0.2">
      <c r="A51" s="11">
        <f t="shared" si="1"/>
        <v>44</v>
      </c>
      <c r="B51" s="17" t="s">
        <v>93</v>
      </c>
      <c r="C51" s="18" t="s">
        <v>94</v>
      </c>
      <c r="D51" s="22" t="s">
        <v>9</v>
      </c>
      <c r="E51" s="20" t="s">
        <v>10</v>
      </c>
      <c r="F51" s="16">
        <v>12</v>
      </c>
      <c r="G51" s="23"/>
      <c r="H51" s="12">
        <f>VLOOKUP(C51,'[1]приложение 1 '!$C$8:$I$64,7,0)</f>
        <v>84.879166666666663</v>
      </c>
      <c r="I51" s="26">
        <f t="shared" si="2"/>
        <v>1222.26</v>
      </c>
      <c r="J51" s="1" t="s">
        <v>120</v>
      </c>
    </row>
    <row r="52" spans="1:10" s="1" customFormat="1" ht="63.75" x14ac:dyDescent="0.2">
      <c r="A52" s="11">
        <f t="shared" si="1"/>
        <v>45</v>
      </c>
      <c r="B52" s="17" t="s">
        <v>93</v>
      </c>
      <c r="C52" s="18" t="s">
        <v>94</v>
      </c>
      <c r="D52" s="22" t="s">
        <v>9</v>
      </c>
      <c r="E52" s="20" t="s">
        <v>10</v>
      </c>
      <c r="F52" s="16">
        <v>21</v>
      </c>
      <c r="G52" s="10"/>
      <c r="H52" s="12">
        <f>VLOOKUP(C52,'[1]приложение 1 '!$C$8:$I$64,7,0)</f>
        <v>84.879166666666663</v>
      </c>
      <c r="I52" s="26">
        <f t="shared" si="2"/>
        <v>2138.9549999999999</v>
      </c>
      <c r="J52" s="1" t="s">
        <v>120</v>
      </c>
    </row>
    <row r="53" spans="1:10" s="1" customFormat="1" ht="25.5" x14ac:dyDescent="0.2">
      <c r="A53" s="11">
        <f t="shared" si="1"/>
        <v>46</v>
      </c>
      <c r="B53" s="17" t="s">
        <v>95</v>
      </c>
      <c r="C53" s="18" t="s">
        <v>96</v>
      </c>
      <c r="D53" s="22" t="s">
        <v>9</v>
      </c>
      <c r="E53" s="20" t="s">
        <v>97</v>
      </c>
      <c r="F53" s="16">
        <v>7.8</v>
      </c>
      <c r="H53" s="12">
        <f>VLOOKUP(C53,'[1]приложение 1 '!$C$8:$I$64,7,0)</f>
        <v>59.321794871794872</v>
      </c>
      <c r="I53" s="26">
        <f t="shared" si="2"/>
        <v>555.25199999999995</v>
      </c>
      <c r="J53" s="1" t="s">
        <v>120</v>
      </c>
    </row>
    <row r="54" spans="1:10" s="1" customFormat="1" ht="25.5" x14ac:dyDescent="0.2">
      <c r="A54" s="11">
        <f t="shared" si="1"/>
        <v>47</v>
      </c>
      <c r="B54" s="17" t="s">
        <v>98</v>
      </c>
      <c r="C54" s="18" t="s">
        <v>99</v>
      </c>
      <c r="D54" s="22" t="s">
        <v>9</v>
      </c>
      <c r="E54" s="20" t="s">
        <v>10</v>
      </c>
      <c r="F54" s="16">
        <v>4</v>
      </c>
      <c r="H54" s="12">
        <f>VLOOKUP(C54,'[1]приложение 1 '!$C$8:$I$64,7,0)</f>
        <v>187.28749999999999</v>
      </c>
      <c r="I54" s="26">
        <f t="shared" si="2"/>
        <v>898.9799999999999</v>
      </c>
      <c r="J54" s="1" t="s">
        <v>120</v>
      </c>
    </row>
    <row r="55" spans="1:10" s="1" customFormat="1" ht="38.25" x14ac:dyDescent="0.2">
      <c r="A55" s="11">
        <f t="shared" si="1"/>
        <v>48</v>
      </c>
      <c r="B55" s="17" t="s">
        <v>100</v>
      </c>
      <c r="C55" s="18" t="s">
        <v>101</v>
      </c>
      <c r="D55" s="19" t="s">
        <v>9</v>
      </c>
      <c r="E55" s="20" t="s">
        <v>10</v>
      </c>
      <c r="F55" s="16">
        <v>1</v>
      </c>
      <c r="H55" s="12">
        <f>VLOOKUP(C55,'[1]приложение 1 '!$C$8:$I$64,7,0)</f>
        <v>1694.91</v>
      </c>
      <c r="I55" s="26">
        <f t="shared" si="2"/>
        <v>2033.8920000000001</v>
      </c>
      <c r="J55" s="1" t="s">
        <v>120</v>
      </c>
    </row>
    <row r="56" spans="1:10" s="1" customFormat="1" ht="25.5" x14ac:dyDescent="0.2">
      <c r="A56" s="11">
        <f t="shared" si="1"/>
        <v>49</v>
      </c>
      <c r="B56" s="17" t="s">
        <v>102</v>
      </c>
      <c r="C56" s="18" t="s">
        <v>103</v>
      </c>
      <c r="D56" s="22" t="s">
        <v>9</v>
      </c>
      <c r="E56" s="20" t="s">
        <v>10</v>
      </c>
      <c r="F56" s="16">
        <v>3</v>
      </c>
      <c r="H56" s="12">
        <f>VLOOKUP(C56,'[1]приложение 1 '!$C$8:$I$64,7,0)</f>
        <v>897.69666666666672</v>
      </c>
      <c r="I56" s="26">
        <f t="shared" si="2"/>
        <v>3231.7080000000001</v>
      </c>
      <c r="J56" s="1" t="s">
        <v>120</v>
      </c>
    </row>
    <row r="57" spans="1:10" s="1" customFormat="1" ht="25.5" x14ac:dyDescent="0.2">
      <c r="A57" s="11">
        <f t="shared" si="1"/>
        <v>50</v>
      </c>
      <c r="B57" s="17" t="s">
        <v>104</v>
      </c>
      <c r="C57" s="18" t="s">
        <v>105</v>
      </c>
      <c r="D57" s="22" t="s">
        <v>9</v>
      </c>
      <c r="E57" s="20" t="s">
        <v>106</v>
      </c>
      <c r="F57" s="16">
        <v>9.4</v>
      </c>
      <c r="H57" s="12">
        <f>VLOOKUP(C57,'[1]приложение 1 '!$C$8:$I$64,7,0)</f>
        <v>91.736170212765956</v>
      </c>
      <c r="I57" s="26">
        <f t="shared" si="2"/>
        <v>1034.7840000000001</v>
      </c>
      <c r="J57" s="1" t="s">
        <v>120</v>
      </c>
    </row>
    <row r="58" spans="1:10" s="1" customFormat="1" ht="25.5" x14ac:dyDescent="0.2">
      <c r="A58" s="11">
        <f t="shared" si="1"/>
        <v>51</v>
      </c>
      <c r="B58" s="17" t="s">
        <v>104</v>
      </c>
      <c r="C58" s="18" t="s">
        <v>105</v>
      </c>
      <c r="D58" s="22" t="s">
        <v>9</v>
      </c>
      <c r="E58" s="20" t="s">
        <v>106</v>
      </c>
      <c r="F58" s="16">
        <v>5.3</v>
      </c>
      <c r="H58" s="12">
        <f>VLOOKUP(C58,'[1]приложение 1 '!$C$8:$I$64,7,0)</f>
        <v>91.736170212765956</v>
      </c>
      <c r="I58" s="26">
        <f t="shared" si="2"/>
        <v>583.44204255319141</v>
      </c>
      <c r="J58" s="1" t="s">
        <v>120</v>
      </c>
    </row>
    <row r="59" spans="1:10" s="1" customFormat="1" ht="38.25" x14ac:dyDescent="0.2">
      <c r="A59" s="11">
        <f t="shared" si="1"/>
        <v>52</v>
      </c>
      <c r="B59" s="17" t="s">
        <v>107</v>
      </c>
      <c r="C59" s="18" t="s">
        <v>108</v>
      </c>
      <c r="D59" s="22" t="s">
        <v>9</v>
      </c>
      <c r="E59" s="20" t="s">
        <v>10</v>
      </c>
      <c r="F59" s="16">
        <v>4</v>
      </c>
      <c r="H59" s="12">
        <f>VLOOKUP(C59,'[1]приложение 1 '!$C$8:$I$64,7,0)</f>
        <v>127.1</v>
      </c>
      <c r="I59" s="26">
        <f t="shared" si="2"/>
        <v>610.07999999999993</v>
      </c>
      <c r="J59" s="1" t="s">
        <v>120</v>
      </c>
    </row>
    <row r="60" spans="1:10" s="1" customFormat="1" ht="25.5" x14ac:dyDescent="0.2">
      <c r="A60" s="11">
        <f t="shared" si="1"/>
        <v>53</v>
      </c>
      <c r="B60" s="17" t="s">
        <v>109</v>
      </c>
      <c r="C60" s="18" t="s">
        <v>110</v>
      </c>
      <c r="D60" s="22" t="s">
        <v>9</v>
      </c>
      <c r="E60" s="20" t="s">
        <v>10</v>
      </c>
      <c r="F60" s="16">
        <v>12</v>
      </c>
      <c r="H60" s="12">
        <f>VLOOKUP(C60,'[1]приложение 1 '!$C$8:$I$64,7,0)</f>
        <v>53.644166666666671</v>
      </c>
      <c r="I60" s="26">
        <f t="shared" si="2"/>
        <v>772.476</v>
      </c>
      <c r="J60" s="1" t="s">
        <v>120</v>
      </c>
    </row>
    <row r="61" spans="1:10" s="1" customFormat="1" ht="25.5" x14ac:dyDescent="0.2">
      <c r="A61" s="11">
        <f t="shared" si="1"/>
        <v>54</v>
      </c>
      <c r="B61" s="17" t="s">
        <v>111</v>
      </c>
      <c r="C61" s="18" t="s">
        <v>112</v>
      </c>
      <c r="D61" s="22" t="s">
        <v>9</v>
      </c>
      <c r="E61" s="20" t="s">
        <v>10</v>
      </c>
      <c r="F61" s="16">
        <v>2</v>
      </c>
      <c r="H61" s="12">
        <f>VLOOKUP(C61,'[1]приложение 1 '!$C$8:$I$64,7,0)</f>
        <v>87.465000000000003</v>
      </c>
      <c r="I61" s="26">
        <f t="shared" si="2"/>
        <v>209.916</v>
      </c>
      <c r="J61" s="1" t="s">
        <v>120</v>
      </c>
    </row>
    <row r="62" spans="1:10" s="1" customFormat="1" ht="25.5" x14ac:dyDescent="0.2">
      <c r="A62" s="11">
        <f t="shared" si="1"/>
        <v>55</v>
      </c>
      <c r="B62" s="17" t="s">
        <v>113</v>
      </c>
      <c r="C62" s="18" t="s">
        <v>114</v>
      </c>
      <c r="D62" s="22" t="s">
        <v>9</v>
      </c>
      <c r="E62" s="20" t="s">
        <v>10</v>
      </c>
      <c r="F62" s="16">
        <v>10</v>
      </c>
      <c r="H62" s="12">
        <f>VLOOKUP(C62,'[1]приложение 1 '!$C$8:$I$64,7,0)</f>
        <v>200.16400000000002</v>
      </c>
      <c r="I62" s="26">
        <f t="shared" si="2"/>
        <v>2401.9679999999998</v>
      </c>
      <c r="J62" s="1" t="s">
        <v>120</v>
      </c>
    </row>
    <row r="63" spans="1:10" s="1" customFormat="1" ht="25.5" x14ac:dyDescent="0.2">
      <c r="A63" s="11">
        <f t="shared" si="1"/>
        <v>56</v>
      </c>
      <c r="B63" s="17" t="s">
        <v>113</v>
      </c>
      <c r="C63" s="18" t="s">
        <v>114</v>
      </c>
      <c r="D63" s="22" t="s">
        <v>9</v>
      </c>
      <c r="E63" s="20" t="s">
        <v>10</v>
      </c>
      <c r="F63" s="16">
        <v>6</v>
      </c>
      <c r="H63" s="12">
        <f>VLOOKUP(C63,'[1]приложение 1 '!$C$8:$I$64,7,0)</f>
        <v>200.16400000000002</v>
      </c>
      <c r="I63" s="26">
        <f t="shared" si="2"/>
        <v>1441.1808000000001</v>
      </c>
      <c r="J63" s="1" t="s">
        <v>120</v>
      </c>
    </row>
    <row r="64" spans="1:10" s="1" customFormat="1" ht="25.5" x14ac:dyDescent="0.2">
      <c r="A64" s="11">
        <f t="shared" si="1"/>
        <v>57</v>
      </c>
      <c r="B64" s="17" t="s">
        <v>113</v>
      </c>
      <c r="C64" s="18" t="s">
        <v>114</v>
      </c>
      <c r="D64" s="22" t="s">
        <v>9</v>
      </c>
      <c r="E64" s="20" t="s">
        <v>10</v>
      </c>
      <c r="F64" s="16">
        <v>4</v>
      </c>
      <c r="H64" s="12">
        <f>VLOOKUP(C64,'[1]приложение 1 '!$C$8:$I$64,7,0)</f>
        <v>200.16400000000002</v>
      </c>
      <c r="I64" s="26">
        <f t="shared" si="2"/>
        <v>960.78719999999998</v>
      </c>
      <c r="J64" s="1" t="s">
        <v>120</v>
      </c>
    </row>
    <row r="65" spans="1:10" s="1" customFormat="1" ht="25.5" x14ac:dyDescent="0.2">
      <c r="A65" s="11">
        <f t="shared" si="1"/>
        <v>58</v>
      </c>
      <c r="B65" s="17" t="s">
        <v>113</v>
      </c>
      <c r="C65" s="18" t="s">
        <v>114</v>
      </c>
      <c r="D65" s="22" t="s">
        <v>9</v>
      </c>
      <c r="E65" s="20" t="s">
        <v>10</v>
      </c>
      <c r="F65" s="16">
        <v>73</v>
      </c>
      <c r="H65" s="12">
        <f>VLOOKUP(C65,'[1]приложение 1 '!$C$8:$I$64,7,0)</f>
        <v>200.16400000000002</v>
      </c>
      <c r="I65" s="26">
        <v>17534.330000000002</v>
      </c>
      <c r="J65" s="1" t="s">
        <v>120</v>
      </c>
    </row>
    <row r="66" spans="1:10" s="1" customFormat="1" ht="38.25" x14ac:dyDescent="0.2">
      <c r="A66" s="11">
        <f t="shared" si="1"/>
        <v>59</v>
      </c>
      <c r="B66" s="17" t="s">
        <v>115</v>
      </c>
      <c r="C66" s="18" t="s">
        <v>116</v>
      </c>
      <c r="D66" s="22" t="s">
        <v>9</v>
      </c>
      <c r="E66" s="20" t="s">
        <v>10</v>
      </c>
      <c r="F66" s="16">
        <v>12</v>
      </c>
      <c r="H66" s="12">
        <f>VLOOKUP(C66,'[1]приложение 1 '!$C$8:$I$64,7,0)</f>
        <v>115.90833333333335</v>
      </c>
      <c r="I66" s="26">
        <f t="shared" si="2"/>
        <v>1669.0800000000002</v>
      </c>
      <c r="J66" s="1" t="s">
        <v>120</v>
      </c>
    </row>
    <row r="67" spans="1:10" s="1" customFormat="1" ht="14.25" x14ac:dyDescent="0.2">
      <c r="A67" s="11">
        <f t="shared" si="1"/>
        <v>60</v>
      </c>
      <c r="B67" s="17" t="s">
        <v>117</v>
      </c>
      <c r="C67" s="18" t="s">
        <v>118</v>
      </c>
      <c r="D67" s="22" t="s">
        <v>9</v>
      </c>
      <c r="E67" s="20" t="s">
        <v>10</v>
      </c>
      <c r="F67" s="16">
        <v>1</v>
      </c>
      <c r="H67" s="12">
        <f>VLOOKUP(C67,'[1]приложение 1 '!$C$8:$I$64,7,0)</f>
        <v>13879.94</v>
      </c>
      <c r="I67" s="26">
        <f t="shared" si="2"/>
        <v>16655.928</v>
      </c>
      <c r="J67" s="1" t="s">
        <v>120</v>
      </c>
    </row>
    <row r="68" spans="1:10" s="1" customFormat="1" x14ac:dyDescent="0.2"/>
    <row r="69" spans="1:10" s="1" customFormat="1" x14ac:dyDescent="0.2"/>
    <row r="70" spans="1:10" s="1" customFormat="1" x14ac:dyDescent="0.2"/>
    <row r="71" spans="1:10" s="1" customFormat="1" x14ac:dyDescent="0.2"/>
    <row r="72" spans="1:10" s="1" customFormat="1" x14ac:dyDescent="0.2"/>
    <row r="73" spans="1:10" s="1" customFormat="1" x14ac:dyDescent="0.2"/>
    <row r="74" spans="1:10" s="1" customFormat="1" x14ac:dyDescent="0.2"/>
    <row r="75" spans="1:10" s="1" customFormat="1" x14ac:dyDescent="0.2"/>
    <row r="76" spans="1:10" s="1" customFormat="1" x14ac:dyDescent="0.2"/>
    <row r="77" spans="1:10" s="1" customFormat="1" x14ac:dyDescent="0.2"/>
    <row r="78" spans="1:10" s="1" customFormat="1" x14ac:dyDescent="0.2"/>
    <row r="79" spans="1:10" s="1" customFormat="1" x14ac:dyDescent="0.2"/>
    <row r="80" spans="1:1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</sheetData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duke</cp:lastModifiedBy>
  <dcterms:created xsi:type="dcterms:W3CDTF">2021-05-31T06:21:32Z</dcterms:created>
  <dcterms:modified xsi:type="dcterms:W3CDTF">2023-10-04T08:29:59Z</dcterms:modified>
</cp:coreProperties>
</file>